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860" windowWidth="15330" windowHeight="4890" tabRatio="879" activeTab="2"/>
  </bookViews>
  <sheets>
    <sheet name="каяк (1-попытка)" sheetId="1" r:id="rId1"/>
    <sheet name="каяк (2-попытка)" sheetId="2" r:id="rId2"/>
    <sheet name="каяк (!) (печать)" sheetId="3" r:id="rId3"/>
    <sheet name="байдарка (1-попытка)" sheetId="4" r:id="rId4"/>
    <sheet name="байдарка (2-попытка)" sheetId="5" r:id="rId5"/>
    <sheet name="байдарка (!) (печать)" sheetId="6" r:id="rId6"/>
    <sheet name="команд. гонка" sheetId="7" r:id="rId7"/>
  </sheets>
  <externalReferences>
    <externalReference r:id="rId10"/>
  </externalReferences>
  <definedNames>
    <definedName name="_xlnm.Print_Titles" localSheetId="5">'байдарка (!) (печать)'!$1:$2</definedName>
    <definedName name="_xlnm.Print_Titles" localSheetId="3">'байдарка (1-попытка)'!$1:$2</definedName>
    <definedName name="_xlnm.Print_Titles" localSheetId="4">'байдарка (2-попытка)'!$1:$2</definedName>
    <definedName name="_xlnm.Print_Titles" localSheetId="2">'каяк (!) (печать)'!$1:$2</definedName>
    <definedName name="_xlnm.Print_Titles" localSheetId="0">'каяк (1-попытка)'!$1:$2</definedName>
    <definedName name="_xlnm.Print_Titles" localSheetId="1">'каяк (2-попытка)'!$1:$2</definedName>
    <definedName name="_xlnm.Print_Titles" localSheetId="6">'команд. гонка'!$1:$2</definedName>
    <definedName name="_xlnm.Print_Area" localSheetId="5">'байдарка (!) (печать)'!$A$1:$AC$25</definedName>
    <definedName name="_xlnm.Print_Area" localSheetId="3">'байдарка (1-попытка)'!$A$1:$AK$24</definedName>
    <definedName name="_xlnm.Print_Area" localSheetId="4">'байдарка (2-попытка)'!$A$1:$AK$24</definedName>
    <definedName name="_xlnm.Print_Area" localSheetId="2">'каяк (!) (печать)'!$A$1:$AD$65</definedName>
    <definedName name="_xlnm.Print_Area" localSheetId="0">'каяк (1-попытка)'!$A$1:$AL$62</definedName>
    <definedName name="_xlnm.Print_Area" localSheetId="1">'каяк (2-попытка)'!$A$1:$AL$62</definedName>
    <definedName name="_xlnm.Print_Area" localSheetId="6">'команд. гонка'!$A$1:$AK$30</definedName>
  </definedNames>
  <calcPr fullCalcOnLoad="1"/>
</workbook>
</file>

<file path=xl/sharedStrings.xml><?xml version="1.0" encoding="utf-8"?>
<sst xmlns="http://schemas.openxmlformats.org/spreadsheetml/2006/main" count="1315" uniqueCount="124">
  <si>
    <t>пол</t>
  </si>
  <si>
    <t xml:space="preserve">Команда </t>
  </si>
  <si>
    <t>Старт</t>
  </si>
  <si>
    <t>Финиш</t>
  </si>
  <si>
    <t>Результат</t>
  </si>
  <si>
    <t>Место</t>
  </si>
  <si>
    <t>№ п/п</t>
  </si>
  <si>
    <t>Время на трассе</t>
  </si>
  <si>
    <t>Ворота</t>
  </si>
  <si>
    <t>Фамилия, И., О.</t>
  </si>
  <si>
    <t>Штраф</t>
  </si>
  <si>
    <t>Коллектив</t>
  </si>
  <si>
    <t>Торпеда</t>
  </si>
  <si>
    <t xml:space="preserve">Тарасов Олег </t>
  </si>
  <si>
    <t>Время на трассе        (1 попытка)</t>
  </si>
  <si>
    <t>Время на трассе        (2 попытка)</t>
  </si>
  <si>
    <t>Время на трассе (лучший результат)</t>
  </si>
  <si>
    <t>Время на трассе (сумма 2 попыток)</t>
  </si>
  <si>
    <t>Перово</t>
  </si>
  <si>
    <t>н</t>
  </si>
  <si>
    <t>Надувной каяк</t>
  </si>
  <si>
    <t>Ворота времени (х2)</t>
  </si>
  <si>
    <t>Отсутствие каски</t>
  </si>
  <si>
    <t>Кубаревы</t>
  </si>
  <si>
    <t>ТКТ</t>
  </si>
  <si>
    <t>ТК МИТХТ</t>
  </si>
  <si>
    <t>Смелый ерш</t>
  </si>
  <si>
    <t>Школа</t>
  </si>
  <si>
    <t>м</t>
  </si>
  <si>
    <t>ж</t>
  </si>
  <si>
    <t>Дробнов Иван Викторович</t>
  </si>
  <si>
    <t xml:space="preserve">Кондрашов Игорь </t>
  </si>
  <si>
    <t xml:space="preserve">Леонова Ирина </t>
  </si>
  <si>
    <t>Эршлер Игорь Ильич</t>
  </si>
  <si>
    <t xml:space="preserve">Кубарева Мария </t>
  </si>
  <si>
    <t xml:space="preserve">Кубарев Сергей </t>
  </si>
  <si>
    <t xml:space="preserve">Левашов Михаил </t>
  </si>
  <si>
    <t xml:space="preserve">Воронина Марина </t>
  </si>
  <si>
    <t>Ленивые мыши</t>
  </si>
  <si>
    <t xml:space="preserve">Левашова Евгения </t>
  </si>
  <si>
    <t>Яковлев Сергей Викторович</t>
  </si>
  <si>
    <t>Чудаков Влад Викторович</t>
  </si>
  <si>
    <t>Мамонты</t>
  </si>
  <si>
    <t>Шапир Игорь Львович</t>
  </si>
  <si>
    <t>Шапир Борис Львович</t>
  </si>
  <si>
    <t>Зацепин Антон Игоревич</t>
  </si>
  <si>
    <t>Морозов Владимир Николаевич</t>
  </si>
  <si>
    <t xml:space="preserve">Галиева Светлана </t>
  </si>
  <si>
    <t>Перово СТП</t>
  </si>
  <si>
    <t xml:space="preserve">Галиев Салават </t>
  </si>
  <si>
    <t xml:space="preserve">Самыкин Антон </t>
  </si>
  <si>
    <t>Мельников Александр Геннадьевич</t>
  </si>
  <si>
    <t xml:space="preserve">Черняйкина Ирина </t>
  </si>
  <si>
    <t xml:space="preserve">Далецкая Эльмира </t>
  </si>
  <si>
    <t xml:space="preserve">Далецкий Никита </t>
  </si>
  <si>
    <t xml:space="preserve">Кубарев Александр </t>
  </si>
  <si>
    <t xml:space="preserve">Богинская Анастасия </t>
  </si>
  <si>
    <t xml:space="preserve">Култаев Илья </t>
  </si>
  <si>
    <t>Лекомцева Инна Геннадьевна</t>
  </si>
  <si>
    <t>Кулеметьев Игорь Николаевич</t>
  </si>
  <si>
    <t>Андреевская Полина Андреевна</t>
  </si>
  <si>
    <t>Лучина Яна Игоревна</t>
  </si>
  <si>
    <t>Турунова Татьяна Андреевна</t>
  </si>
  <si>
    <t>Мячиков Юрий Викторович</t>
  </si>
  <si>
    <t>Усачев Виктор Евгеньевич</t>
  </si>
  <si>
    <t>Костикова Наталия Михайловна</t>
  </si>
  <si>
    <t/>
  </si>
  <si>
    <t>не финишировал</t>
  </si>
  <si>
    <t>Кошелев Андрей</t>
  </si>
  <si>
    <t>Дмитричев Петр</t>
  </si>
  <si>
    <t>Зайцев Юрий</t>
  </si>
  <si>
    <t>Трофимов Владимир</t>
  </si>
  <si>
    <t>Семенов Николай</t>
  </si>
  <si>
    <t>Зацепин Антон</t>
  </si>
  <si>
    <t>Морозов Владимир</t>
  </si>
  <si>
    <t>Петришина Светлана</t>
  </si>
  <si>
    <t>Сычев Юрий</t>
  </si>
  <si>
    <t>Мельников Александр</t>
  </si>
  <si>
    <t>Кулеметьев Игорь</t>
  </si>
  <si>
    <t>Орлова Татьяна</t>
  </si>
  <si>
    <t>Андреевская Полина</t>
  </si>
  <si>
    <t>Турунова Татьяна</t>
  </si>
  <si>
    <t>Спарыхин Андрей</t>
  </si>
  <si>
    <t>Новикова Ольга</t>
  </si>
  <si>
    <t>Лучина Яна</t>
  </si>
  <si>
    <t>Лапина Мария</t>
  </si>
  <si>
    <t>Мячиков Юрий</t>
  </si>
  <si>
    <t>Усачев Виктор</t>
  </si>
  <si>
    <t>Эршлер Игорь</t>
  </si>
  <si>
    <t>Яковлев Сергей</t>
  </si>
  <si>
    <t>Чудаков Влад</t>
  </si>
  <si>
    <t>Шапир Игорь</t>
  </si>
  <si>
    <t>Шапир Борис</t>
  </si>
  <si>
    <t>Лекомцева Инна</t>
  </si>
  <si>
    <t>Левашова Евгения</t>
  </si>
  <si>
    <t>Галиева Светлана</t>
  </si>
  <si>
    <t>Галиев Салават</t>
  </si>
  <si>
    <t>Самыкин Антон</t>
  </si>
  <si>
    <t>Черняйкина Ирина</t>
  </si>
  <si>
    <t>Далецкая Эльмира</t>
  </si>
  <si>
    <t>Богинская Анастасия</t>
  </si>
  <si>
    <t>Кондрашов Игорь</t>
  </si>
  <si>
    <t>Леонова Ирина</t>
  </si>
  <si>
    <t>Кубарева Мария</t>
  </si>
  <si>
    <t>Кубарев Сергей</t>
  </si>
  <si>
    <t>Левашов Михаил</t>
  </si>
  <si>
    <t>Воронина Марина</t>
  </si>
  <si>
    <t>Кубарев Александр</t>
  </si>
  <si>
    <t>Култаев Илья</t>
  </si>
  <si>
    <t>Никитин Андрей</t>
  </si>
  <si>
    <t>Дробнов Иван</t>
  </si>
  <si>
    <t>Время на трассе        (оранж-зеленый)</t>
  </si>
  <si>
    <t>Время на трассе        (raft)</t>
  </si>
  <si>
    <t>М/ смешанный</t>
  </si>
  <si>
    <t>см</t>
  </si>
  <si>
    <t xml:space="preserve">Андреевская Полина </t>
  </si>
  <si>
    <t xml:space="preserve">Зацепин Антон </t>
  </si>
  <si>
    <t xml:space="preserve">Шапир Игорь </t>
  </si>
  <si>
    <t xml:space="preserve">Дробнов Иван </t>
  </si>
  <si>
    <t xml:space="preserve">Эршлер Игорь </t>
  </si>
  <si>
    <t xml:space="preserve">Шапир Борис </t>
  </si>
  <si>
    <t xml:space="preserve">Лучина Яна </t>
  </si>
  <si>
    <t xml:space="preserve">Мельников Александр </t>
  </si>
  <si>
    <t xml:space="preserve">Костикова Наталия </t>
  </si>
</sst>
</file>

<file path=xl/styles.xml><?xml version="1.0" encoding="utf-8"?>
<styleSheet xmlns="http://schemas.openxmlformats.org/spreadsheetml/2006/main">
  <numFmts count="31">
    <numFmt numFmtId="5" formatCode="#,##0&quot; рубб&quot;;\-#,##0&quot; рубб&quot;"/>
    <numFmt numFmtId="6" formatCode="#,##0&quot; рубб&quot;;[Red]\-#,##0&quot; рубб&quot;"/>
    <numFmt numFmtId="7" formatCode="#,##0.00&quot; рубб&quot;;\-#,##0.00&quot; рубб&quot;"/>
    <numFmt numFmtId="8" formatCode="#,##0.00&quot; рубб&quot;;[Red]\-#,##0.00&quot; рубб&quot;"/>
    <numFmt numFmtId="42" formatCode="_-* #,##0&quot; рубб&quot;_-;\-* #,##0&quot; рубб&quot;_-;_-* &quot;-&quot;&quot; рубб&quot;_-;_-@_-"/>
    <numFmt numFmtId="41" formatCode="_-* #,##0_ _р_у_б_._-;\-* #,##0_ _р_у_б_._-;_-* &quot;-&quot;_ _р_у_б_._-;_-@_-"/>
    <numFmt numFmtId="44" formatCode="_-* #,##0.00&quot; рубб&quot;_-;\-* #,##0.00&quot; рубб&quot;_-;_-* &quot;-&quot;??&quot; рубб&quot;_-;_-@_-"/>
    <numFmt numFmtId="43" formatCode="_-* #,##0.00_ _р_у_б_._-;\-* #,##0.00_ _р_у_б_._-;_-* &quot;-&quot;??_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]:mm:ss;@"/>
    <numFmt numFmtId="181" formatCode="h:mm;@"/>
    <numFmt numFmtId="182" formatCode="[$-FC19]ddd&quot; &quot;dd&quot; &quot;mmmm&quot;, &quot;yyyy"/>
    <numFmt numFmtId="183" formatCode="mm:ss.0;@"/>
    <numFmt numFmtId="184" formatCode="h:mm:ss;@"/>
    <numFmt numFmtId="185" formatCode="[$-409]h:mm:ss\ AM/PM"/>
    <numFmt numFmtId="186" formatCode="mmm\-yyyy"/>
  </numFmts>
  <fonts count="41">
    <font>
      <sz val="10"/>
      <name val="Arial Cyr"/>
      <family val="0"/>
    </font>
    <font>
      <sz val="10"/>
      <color indexed="47"/>
      <name val="Arial Cyr"/>
      <family val="2"/>
    </font>
    <font>
      <sz val="11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83" fontId="2" fillId="35" borderId="10" xfId="0" applyNumberFormat="1" applyFont="1" applyFill="1" applyBorder="1" applyAlignment="1">
      <alignment/>
    </xf>
    <xf numFmtId="180" fontId="2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4" fillId="0" borderId="11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183" fontId="2" fillId="36" borderId="10" xfId="0" applyNumberFormat="1" applyFont="1" applyFill="1" applyBorder="1" applyAlignment="1">
      <alignment/>
    </xf>
    <xf numFmtId="0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83" fontId="2" fillId="37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80" fontId="2" fillId="34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9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2" fillId="38" borderId="10" xfId="0" applyFont="1" applyFill="1" applyBorder="1" applyAlignment="1">
      <alignment/>
    </xf>
    <xf numFmtId="183" fontId="2" fillId="38" borderId="10" xfId="0" applyNumberFormat="1" applyFont="1" applyFill="1" applyBorder="1" applyAlignment="1">
      <alignment/>
    </xf>
    <xf numFmtId="0" fontId="2" fillId="38" borderId="10" xfId="0" applyNumberFormat="1" applyFont="1" applyFill="1" applyBorder="1" applyAlignment="1">
      <alignment horizontal="center"/>
    </xf>
    <xf numFmtId="19" fontId="2" fillId="38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83" fontId="2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183" fontId="2" fillId="0" borderId="16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183" fontId="2" fillId="37" borderId="11" xfId="0" applyNumberFormat="1" applyFont="1" applyFill="1" applyBorder="1" applyAlignment="1">
      <alignment/>
    </xf>
    <xf numFmtId="183" fontId="2" fillId="36" borderId="11" xfId="0" applyNumberFormat="1" applyFont="1" applyFill="1" applyBorder="1" applyAlignment="1">
      <alignment/>
    </xf>
    <xf numFmtId="180" fontId="2" fillId="35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183" fontId="2" fillId="37" borderId="17" xfId="0" applyNumberFormat="1" applyFont="1" applyFill="1" applyBorder="1" applyAlignment="1">
      <alignment/>
    </xf>
    <xf numFmtId="183" fontId="2" fillId="36" borderId="17" xfId="0" applyNumberFormat="1" applyFont="1" applyFill="1" applyBorder="1" applyAlignment="1">
      <alignment/>
    </xf>
    <xf numFmtId="180" fontId="2" fillId="35" borderId="17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180" fontId="2" fillId="34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183" fontId="2" fillId="37" borderId="16" xfId="0" applyNumberFormat="1" applyFont="1" applyFill="1" applyBorder="1" applyAlignment="1">
      <alignment/>
    </xf>
    <xf numFmtId="183" fontId="2" fillId="36" borderId="16" xfId="0" applyNumberFormat="1" applyFont="1" applyFill="1" applyBorder="1" applyAlignment="1">
      <alignment/>
    </xf>
    <xf numFmtId="180" fontId="2" fillId="35" borderId="16" xfId="0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180" fontId="2" fillId="34" borderId="16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textRotation="90" wrapText="1"/>
    </xf>
    <xf numFmtId="0" fontId="3" fillId="0" borderId="26" xfId="0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40" borderId="0" xfId="0" applyFont="1" applyFill="1" applyAlignment="1">
      <alignment/>
    </xf>
    <xf numFmtId="183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2" fillId="40" borderId="0" xfId="0" applyFont="1" applyFill="1" applyBorder="1" applyAlignment="1">
      <alignment horizontal="center"/>
    </xf>
    <xf numFmtId="0" fontId="2" fillId="40" borderId="0" xfId="0" applyFont="1" applyFill="1" applyBorder="1" applyAlignment="1">
      <alignment/>
    </xf>
    <xf numFmtId="183" fontId="2" fillId="40" borderId="0" xfId="0" applyNumberFormat="1" applyFont="1" applyFill="1" applyBorder="1" applyAlignment="1">
      <alignment/>
    </xf>
    <xf numFmtId="0" fontId="2" fillId="40" borderId="0" xfId="0" applyNumberFormat="1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/>
    </xf>
    <xf numFmtId="0" fontId="2" fillId="35" borderId="32" xfId="0" applyFont="1" applyFill="1" applyBorder="1" applyAlignment="1">
      <alignment horizontal="center"/>
    </xf>
    <xf numFmtId="0" fontId="2" fillId="35" borderId="32" xfId="0" applyFont="1" applyFill="1" applyBorder="1" applyAlignment="1">
      <alignment/>
    </xf>
    <xf numFmtId="183" fontId="2" fillId="35" borderId="32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/>
    </xf>
    <xf numFmtId="0" fontId="2" fillId="35" borderId="34" xfId="0" applyFont="1" applyFill="1" applyBorder="1" applyAlignment="1">
      <alignment/>
    </xf>
    <xf numFmtId="0" fontId="2" fillId="35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/>
    </xf>
    <xf numFmtId="0" fontId="2" fillId="35" borderId="37" xfId="0" applyFont="1" applyFill="1" applyBorder="1" applyAlignment="1">
      <alignment horizontal="center"/>
    </xf>
    <xf numFmtId="0" fontId="2" fillId="35" borderId="37" xfId="0" applyFont="1" applyFill="1" applyBorder="1" applyAlignment="1">
      <alignment/>
    </xf>
    <xf numFmtId="183" fontId="2" fillId="35" borderId="37" xfId="0" applyNumberFormat="1" applyFont="1" applyFill="1" applyBorder="1" applyAlignment="1">
      <alignment/>
    </xf>
    <xf numFmtId="0" fontId="2" fillId="35" borderId="37" xfId="0" applyNumberFormat="1" applyFont="1" applyFill="1" applyBorder="1" applyAlignment="1">
      <alignment horizontal="center"/>
    </xf>
    <xf numFmtId="0" fontId="2" fillId="35" borderId="37" xfId="0" applyFont="1" applyFill="1" applyBorder="1" applyAlignment="1">
      <alignment/>
    </xf>
    <xf numFmtId="0" fontId="3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/>
    </xf>
    <xf numFmtId="0" fontId="2" fillId="36" borderId="31" xfId="0" applyFont="1" applyFill="1" applyBorder="1" applyAlignment="1">
      <alignment/>
    </xf>
    <xf numFmtId="0" fontId="2" fillId="36" borderId="32" xfId="0" applyFont="1" applyFill="1" applyBorder="1" applyAlignment="1">
      <alignment horizontal="center"/>
    </xf>
    <xf numFmtId="0" fontId="2" fillId="36" borderId="32" xfId="0" applyFont="1" applyFill="1" applyBorder="1" applyAlignment="1">
      <alignment/>
    </xf>
    <xf numFmtId="183" fontId="2" fillId="36" borderId="32" xfId="0" applyNumberFormat="1" applyFont="1" applyFill="1" applyBorder="1" applyAlignment="1">
      <alignment/>
    </xf>
    <xf numFmtId="0" fontId="2" fillId="36" borderId="32" xfId="0" applyNumberFormat="1" applyFont="1" applyFill="1" applyBorder="1" applyAlignment="1">
      <alignment horizontal="center"/>
    </xf>
    <xf numFmtId="0" fontId="3" fillId="39" borderId="32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/>
    </xf>
    <xf numFmtId="0" fontId="2" fillId="36" borderId="34" xfId="0" applyFont="1" applyFill="1" applyBorder="1" applyAlignment="1">
      <alignment/>
    </xf>
    <xf numFmtId="0" fontId="2" fillId="36" borderId="35" xfId="0" applyFont="1" applyFill="1" applyBorder="1" applyAlignment="1">
      <alignment horizontal="center"/>
    </xf>
    <xf numFmtId="0" fontId="2" fillId="36" borderId="36" xfId="0" applyFont="1" applyFill="1" applyBorder="1" applyAlignment="1">
      <alignment/>
    </xf>
    <xf numFmtId="0" fontId="2" fillId="36" borderId="37" xfId="0" applyFont="1" applyFill="1" applyBorder="1" applyAlignment="1">
      <alignment horizontal="center"/>
    </xf>
    <xf numFmtId="0" fontId="2" fillId="36" borderId="37" xfId="0" applyFont="1" applyFill="1" applyBorder="1" applyAlignment="1">
      <alignment/>
    </xf>
    <xf numFmtId="183" fontId="2" fillId="36" borderId="37" xfId="0" applyNumberFormat="1" applyFont="1" applyFill="1" applyBorder="1" applyAlignment="1">
      <alignment/>
    </xf>
    <xf numFmtId="0" fontId="2" fillId="36" borderId="37" xfId="0" applyNumberFormat="1" applyFont="1" applyFill="1" applyBorder="1" applyAlignment="1">
      <alignment horizontal="center"/>
    </xf>
    <xf numFmtId="0" fontId="2" fillId="36" borderId="37" xfId="0" applyFont="1" applyFill="1" applyBorder="1" applyAlignment="1">
      <alignment/>
    </xf>
    <xf numFmtId="0" fontId="3" fillId="39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/>
    </xf>
    <xf numFmtId="0" fontId="2" fillId="38" borderId="31" xfId="0" applyFont="1" applyFill="1" applyBorder="1" applyAlignment="1">
      <alignment/>
    </xf>
    <xf numFmtId="0" fontId="2" fillId="38" borderId="32" xfId="0" applyFont="1" applyFill="1" applyBorder="1" applyAlignment="1">
      <alignment horizontal="center"/>
    </xf>
    <xf numFmtId="0" fontId="2" fillId="38" borderId="32" xfId="0" applyFont="1" applyFill="1" applyBorder="1" applyAlignment="1">
      <alignment/>
    </xf>
    <xf numFmtId="183" fontId="2" fillId="38" borderId="32" xfId="0" applyNumberFormat="1" applyFont="1" applyFill="1" applyBorder="1" applyAlignment="1">
      <alignment/>
    </xf>
    <xf numFmtId="0" fontId="2" fillId="38" borderId="32" xfId="0" applyNumberFormat="1" applyFont="1" applyFill="1" applyBorder="1" applyAlignment="1">
      <alignment horizontal="center"/>
    </xf>
    <xf numFmtId="0" fontId="3" fillId="38" borderId="32" xfId="0" applyFont="1" applyFill="1" applyBorder="1" applyAlignment="1">
      <alignment horizontal="center" vertical="center" wrapText="1"/>
    </xf>
    <xf numFmtId="0" fontId="2" fillId="38" borderId="33" xfId="0" applyFont="1" applyFill="1" applyBorder="1" applyAlignment="1">
      <alignment horizontal="center"/>
    </xf>
    <xf numFmtId="0" fontId="2" fillId="38" borderId="34" xfId="0" applyFont="1" applyFill="1" applyBorder="1" applyAlignment="1">
      <alignment/>
    </xf>
    <xf numFmtId="0" fontId="2" fillId="38" borderId="35" xfId="0" applyFont="1" applyFill="1" applyBorder="1" applyAlignment="1">
      <alignment horizontal="center"/>
    </xf>
    <xf numFmtId="19" fontId="2" fillId="38" borderId="35" xfId="0" applyNumberFormat="1" applyFont="1" applyFill="1" applyBorder="1" applyAlignment="1">
      <alignment horizontal="center"/>
    </xf>
    <xf numFmtId="0" fontId="2" fillId="38" borderId="36" xfId="0" applyFont="1" applyFill="1" applyBorder="1" applyAlignment="1">
      <alignment/>
    </xf>
    <xf numFmtId="0" fontId="2" fillId="38" borderId="37" xfId="0" applyFont="1" applyFill="1" applyBorder="1" applyAlignment="1">
      <alignment horizontal="center"/>
    </xf>
    <xf numFmtId="0" fontId="2" fillId="38" borderId="37" xfId="0" applyFont="1" applyFill="1" applyBorder="1" applyAlignment="1">
      <alignment/>
    </xf>
    <xf numFmtId="183" fontId="2" fillId="38" borderId="37" xfId="0" applyNumberFormat="1" applyFont="1" applyFill="1" applyBorder="1" applyAlignment="1">
      <alignment/>
    </xf>
    <xf numFmtId="0" fontId="2" fillId="38" borderId="37" xfId="0" applyNumberFormat="1" applyFont="1" applyFill="1" applyBorder="1" applyAlignment="1">
      <alignment horizontal="center"/>
    </xf>
    <xf numFmtId="0" fontId="2" fillId="38" borderId="37" xfId="0" applyFont="1" applyFill="1" applyBorder="1" applyAlignment="1">
      <alignment/>
    </xf>
    <xf numFmtId="0" fontId="3" fillId="38" borderId="37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center"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2" fillId="34" borderId="32" xfId="0" applyFont="1" applyFill="1" applyBorder="1" applyAlignment="1">
      <alignment/>
    </xf>
    <xf numFmtId="183" fontId="2" fillId="34" borderId="32" xfId="0" applyNumberFormat="1" applyFont="1" applyFill="1" applyBorder="1" applyAlignment="1">
      <alignment/>
    </xf>
    <xf numFmtId="0" fontId="2" fillId="34" borderId="32" xfId="0" applyNumberFormat="1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/>
    </xf>
    <xf numFmtId="0" fontId="2" fillId="34" borderId="37" xfId="0" applyFont="1" applyFill="1" applyBorder="1" applyAlignment="1">
      <alignment horizontal="center"/>
    </xf>
    <xf numFmtId="0" fontId="2" fillId="34" borderId="37" xfId="0" applyFont="1" applyFill="1" applyBorder="1" applyAlignment="1">
      <alignment/>
    </xf>
    <xf numFmtId="183" fontId="2" fillId="34" borderId="37" xfId="0" applyNumberFormat="1" applyFont="1" applyFill="1" applyBorder="1" applyAlignment="1">
      <alignment/>
    </xf>
    <xf numFmtId="0" fontId="2" fillId="34" borderId="37" xfId="0" applyNumberFormat="1" applyFont="1" applyFill="1" applyBorder="1" applyAlignment="1">
      <alignment horizontal="center"/>
    </xf>
    <xf numFmtId="0" fontId="2" fillId="34" borderId="37" xfId="0" applyFont="1" applyFill="1" applyBorder="1" applyAlignment="1">
      <alignment/>
    </xf>
    <xf numFmtId="0" fontId="3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3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83" fontId="2" fillId="0" borderId="37" xfId="0" applyNumberFormat="1" applyFont="1" applyBorder="1" applyAlignment="1">
      <alignment horizontal="center" vertical="center"/>
    </xf>
    <xf numFmtId="180" fontId="2" fillId="0" borderId="37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wrapText="1"/>
    </xf>
    <xf numFmtId="0" fontId="4" fillId="0" borderId="22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183" fontId="2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textRotation="90" wrapText="1"/>
    </xf>
    <xf numFmtId="0" fontId="3" fillId="0" borderId="32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180" fontId="3" fillId="0" borderId="32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textRotation="90" wrapText="1"/>
    </xf>
    <xf numFmtId="0" fontId="3" fillId="0" borderId="37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80" fontId="3" fillId="0" borderId="37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textRotation="90" wrapText="1"/>
    </xf>
    <xf numFmtId="0" fontId="3" fillId="0" borderId="24" xfId="0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2" fillId="36" borderId="10" xfId="53" applyFont="1" applyFill="1" applyBorder="1">
      <alignment/>
      <protection/>
    </xf>
    <xf numFmtId="0" fontId="2" fillId="36" borderId="10" xfId="53" applyFont="1" applyFill="1" applyBorder="1" applyAlignment="1">
      <alignment horizontal="center"/>
      <protection/>
    </xf>
    <xf numFmtId="0" fontId="2" fillId="33" borderId="10" xfId="53" applyFont="1" applyFill="1" applyBorder="1">
      <alignment/>
      <protection/>
    </xf>
    <xf numFmtId="0" fontId="3" fillId="0" borderId="26" xfId="53" applyFont="1" applyBorder="1" applyAlignment="1">
      <alignment horizontal="center" vertical="center" wrapText="1"/>
      <protection/>
    </xf>
    <xf numFmtId="0" fontId="2" fillId="0" borderId="0" xfId="53" applyFont="1">
      <alignment/>
      <protection/>
    </xf>
    <xf numFmtId="0" fontId="2" fillId="41" borderId="10" xfId="53" applyFont="1" applyFill="1" applyBorder="1">
      <alignment/>
      <protection/>
    </xf>
    <xf numFmtId="0" fontId="2" fillId="41" borderId="10" xfId="53" applyFont="1" applyFill="1" applyBorder="1" applyAlignment="1">
      <alignment horizontal="center"/>
      <protection/>
    </xf>
    <xf numFmtId="0" fontId="4" fillId="41" borderId="27" xfId="53" applyFont="1" applyFill="1" applyBorder="1" applyAlignment="1">
      <alignment horizontal="center" vertical="center" wrapText="1"/>
      <protection/>
    </xf>
    <xf numFmtId="0" fontId="4" fillId="41" borderId="52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center"/>
      <protection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0" fillId="33" borderId="0" xfId="53" applyFill="1">
      <alignment/>
      <protection/>
    </xf>
    <xf numFmtId="0" fontId="0" fillId="0" borderId="0" xfId="53" applyBorder="1" applyAlignment="1">
      <alignment horizontal="center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13" xfId="53" applyFont="1" applyBorder="1" applyAlignment="1">
      <alignment horizontal="left" wrapText="1"/>
      <protection/>
    </xf>
    <xf numFmtId="49" fontId="4" fillId="0" borderId="26" xfId="53" applyNumberFormat="1" applyFont="1" applyBorder="1" applyAlignment="1">
      <alignment horizontal="center" vertical="center" wrapText="1"/>
      <protection/>
    </xf>
    <xf numFmtId="0" fontId="4" fillId="0" borderId="26" xfId="53" applyFont="1" applyBorder="1" applyAlignment="1">
      <alignment horizontal="center" vertical="center" wrapText="1"/>
      <protection/>
    </xf>
    <xf numFmtId="183" fontId="2" fillId="0" borderId="26" xfId="53" applyNumberFormat="1" applyFont="1" applyBorder="1" applyAlignment="1">
      <alignment horizontal="center" vertical="center"/>
      <protection/>
    </xf>
    <xf numFmtId="180" fontId="2" fillId="0" borderId="26" xfId="53" applyNumberFormat="1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5" xfId="53" applyFont="1" applyBorder="1" applyAlignment="1">
      <alignment horizontal="left" wrapText="1"/>
      <protection/>
    </xf>
    <xf numFmtId="0" fontId="4" fillId="0" borderId="24" xfId="53" applyFont="1" applyBorder="1" applyAlignment="1">
      <alignment horizontal="center" vertical="center" wrapText="1"/>
      <protection/>
    </xf>
    <xf numFmtId="183" fontId="2" fillId="0" borderId="24" xfId="53" applyNumberFormat="1" applyFont="1" applyBorder="1" applyAlignment="1">
      <alignment horizontal="center" vertical="center"/>
      <protection/>
    </xf>
    <xf numFmtId="180" fontId="2" fillId="0" borderId="24" xfId="53" applyNumberFormat="1" applyFont="1" applyBorder="1" applyAlignment="1">
      <alignment horizontal="center" vertical="center"/>
      <protection/>
    </xf>
    <xf numFmtId="0" fontId="4" fillId="42" borderId="27" xfId="53" applyFont="1" applyFill="1" applyBorder="1" applyAlignment="1">
      <alignment horizontal="center" vertical="center" wrapText="1"/>
      <protection/>
    </xf>
    <xf numFmtId="0" fontId="4" fillId="42" borderId="52" xfId="53" applyFont="1" applyFill="1" applyBorder="1" applyAlignment="1">
      <alignment horizontal="center" vertical="center" wrapText="1"/>
      <protection/>
    </xf>
    <xf numFmtId="0" fontId="0" fillId="0" borderId="0" xfId="53" applyBorder="1">
      <alignment/>
      <protection/>
    </xf>
    <xf numFmtId="0" fontId="0" fillId="0" borderId="0" xfId="53" applyBorder="1" applyAlignment="1">
      <alignment horizontal="left"/>
      <protection/>
    </xf>
    <xf numFmtId="0" fontId="1" fillId="0" borderId="0" xfId="53" applyFont="1" applyBorder="1">
      <alignment/>
      <protection/>
    </xf>
    <xf numFmtId="0" fontId="4" fillId="0" borderId="13" xfId="53" applyFont="1" applyBorder="1" applyAlignment="1">
      <alignment wrapText="1"/>
      <protection/>
    </xf>
    <xf numFmtId="0" fontId="4" fillId="0" borderId="15" xfId="53" applyFont="1" applyBorder="1" applyAlignment="1">
      <alignment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4" fillId="0" borderId="52" xfId="53" applyFont="1" applyFill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4" fillId="0" borderId="17" xfId="53" applyFont="1" applyBorder="1" applyAlignment="1">
      <alignment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6" xfId="53" applyFont="1" applyBorder="1" applyAlignment="1">
      <alignment wrapText="1"/>
      <protection/>
    </xf>
    <xf numFmtId="0" fontId="3" fillId="0" borderId="25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left" vertical="center" textRotation="90" wrapText="1"/>
      <protection/>
    </xf>
    <xf numFmtId="0" fontId="3" fillId="0" borderId="17" xfId="53" applyFont="1" applyBorder="1" applyAlignment="1">
      <alignment horizontal="left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180" fontId="3" fillId="0" borderId="17" xfId="53" applyNumberFormat="1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27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left" vertical="center" textRotation="90" wrapText="1"/>
      <protection/>
    </xf>
    <xf numFmtId="0" fontId="3" fillId="0" borderId="16" xfId="53" applyFont="1" applyBorder="1" applyAlignment="1">
      <alignment horizontal="left" vertical="center" wrapText="1"/>
      <protection/>
    </xf>
    <xf numFmtId="0" fontId="3" fillId="0" borderId="24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180" fontId="3" fillId="0" borderId="16" xfId="53" applyNumberFormat="1" applyFont="1" applyBorder="1" applyAlignment="1">
      <alignment horizontal="center" vertical="center" wrapText="1"/>
      <protection/>
    </xf>
    <xf numFmtId="0" fontId="3" fillId="0" borderId="51" xfId="53" applyFont="1" applyBorder="1" applyAlignment="1">
      <alignment horizontal="center" vertical="center" wrapText="1"/>
      <protection/>
    </xf>
    <xf numFmtId="0" fontId="3" fillId="0" borderId="52" xfId="53" applyFont="1" applyBorder="1" applyAlignment="1">
      <alignment horizontal="center" vertical="center" wrapText="1"/>
      <protection/>
    </xf>
    <xf numFmtId="0" fontId="2" fillId="36" borderId="10" xfId="53" applyFont="1" applyFill="1" applyBorder="1" applyAlignment="1">
      <alignment horizontal="center" vertical="center"/>
      <protection/>
    </xf>
    <xf numFmtId="183" fontId="2" fillId="36" borderId="10" xfId="53" applyNumberFormat="1" applyFont="1" applyFill="1" applyBorder="1" applyAlignment="1">
      <alignment horizontal="center" vertical="center"/>
      <protection/>
    </xf>
    <xf numFmtId="0" fontId="2" fillId="36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183" fontId="2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Border="1" applyAlignment="1">
      <alignment horizontal="center" vertical="center"/>
      <protection/>
    </xf>
    <xf numFmtId="183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41" borderId="10" xfId="53" applyFont="1" applyFill="1" applyBorder="1" applyAlignment="1">
      <alignment horizontal="center" vertical="center"/>
      <protection/>
    </xf>
    <xf numFmtId="183" fontId="2" fillId="41" borderId="10" xfId="53" applyNumberFormat="1" applyFont="1" applyFill="1" applyBorder="1" applyAlignment="1">
      <alignment horizontal="center" vertical="center"/>
      <protection/>
    </xf>
    <xf numFmtId="0" fontId="2" fillId="41" borderId="10" xfId="53" applyNumberFormat="1" applyFont="1" applyFill="1" applyBorder="1" applyAlignment="1">
      <alignment horizontal="center" vertical="center"/>
      <protection/>
    </xf>
    <xf numFmtId="0" fontId="3" fillId="41" borderId="10" xfId="53" applyFont="1" applyFill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textRotation="90" wrapText="1"/>
      <protection/>
    </xf>
    <xf numFmtId="0" fontId="3" fillId="33" borderId="17" xfId="53" applyFont="1" applyFill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textRotation="90" wrapText="1"/>
      <protection/>
    </xf>
    <xf numFmtId="0" fontId="3" fillId="33" borderId="16" xfId="53" applyFont="1" applyFill="1" applyBorder="1" applyAlignment="1">
      <alignment horizontal="center" vertical="center" wrapText="1"/>
      <protection/>
    </xf>
    <xf numFmtId="0" fontId="2" fillId="36" borderId="13" xfId="53" applyFont="1" applyFill="1" applyBorder="1">
      <alignment/>
      <protection/>
    </xf>
    <xf numFmtId="0" fontId="2" fillId="36" borderId="17" xfId="53" applyFont="1" applyFill="1" applyBorder="1" applyAlignment="1">
      <alignment horizontal="center"/>
      <protection/>
    </xf>
    <xf numFmtId="0" fontId="2" fillId="36" borderId="17" xfId="53" applyFont="1" applyFill="1" applyBorder="1">
      <alignment/>
      <protection/>
    </xf>
    <xf numFmtId="0" fontId="2" fillId="36" borderId="17" xfId="53" applyFont="1" applyFill="1" applyBorder="1" applyAlignment="1">
      <alignment horizontal="center" vertical="center"/>
      <protection/>
    </xf>
    <xf numFmtId="183" fontId="2" fillId="36" borderId="17" xfId="53" applyNumberFormat="1" applyFont="1" applyFill="1" applyBorder="1" applyAlignment="1">
      <alignment horizontal="center" vertical="center"/>
      <protection/>
    </xf>
    <xf numFmtId="0" fontId="2" fillId="36" borderId="17" xfId="53" applyNumberFormat="1" applyFont="1" applyFill="1" applyBorder="1" applyAlignment="1">
      <alignment horizontal="center" vertical="center"/>
      <protection/>
    </xf>
    <xf numFmtId="0" fontId="2" fillId="33" borderId="17" xfId="53" applyFont="1" applyFill="1" applyBorder="1">
      <alignment/>
      <protection/>
    </xf>
    <xf numFmtId="0" fontId="2" fillId="0" borderId="17" xfId="53" applyFont="1" applyBorder="1" applyAlignment="1">
      <alignment horizontal="center" vertical="center"/>
      <protection/>
    </xf>
    <xf numFmtId="183" fontId="2" fillId="0" borderId="17" xfId="53" applyNumberFormat="1" applyFont="1" applyBorder="1" applyAlignment="1">
      <alignment horizontal="center" vertical="center"/>
      <protection/>
    </xf>
    <xf numFmtId="0" fontId="2" fillId="0" borderId="17" xfId="53" applyNumberFormat="1" applyFont="1" applyBorder="1" applyAlignment="1">
      <alignment horizontal="center" vertical="center"/>
      <protection/>
    </xf>
    <xf numFmtId="0" fontId="4" fillId="36" borderId="19" xfId="53" applyFont="1" applyFill="1" applyBorder="1" applyAlignment="1">
      <alignment horizontal="center" vertical="center" wrapText="1"/>
      <protection/>
    </xf>
    <xf numFmtId="0" fontId="2" fillId="36" borderId="14" xfId="53" applyFont="1" applyFill="1" applyBorder="1">
      <alignment/>
      <protection/>
    </xf>
    <xf numFmtId="0" fontId="4" fillId="36" borderId="20" xfId="53" applyFont="1" applyFill="1" applyBorder="1" applyAlignment="1">
      <alignment horizontal="center" vertical="center" wrapText="1"/>
      <protection/>
    </xf>
    <xf numFmtId="0" fontId="2" fillId="36" borderId="15" xfId="53" applyFont="1" applyFill="1" applyBorder="1">
      <alignment/>
      <protection/>
    </xf>
    <xf numFmtId="0" fontId="2" fillId="36" borderId="16" xfId="53" applyFont="1" applyFill="1" applyBorder="1" applyAlignment="1">
      <alignment horizontal="center"/>
      <protection/>
    </xf>
    <xf numFmtId="0" fontId="2" fillId="36" borderId="16" xfId="53" applyFont="1" applyFill="1" applyBorder="1">
      <alignment/>
      <protection/>
    </xf>
    <xf numFmtId="0" fontId="2" fillId="36" borderId="16" xfId="53" applyFont="1" applyFill="1" applyBorder="1" applyAlignment="1">
      <alignment horizontal="center" vertical="center"/>
      <protection/>
    </xf>
    <xf numFmtId="183" fontId="2" fillId="36" borderId="16" xfId="53" applyNumberFormat="1" applyFont="1" applyFill="1" applyBorder="1" applyAlignment="1">
      <alignment horizontal="center" vertical="center"/>
      <protection/>
    </xf>
    <xf numFmtId="0" fontId="2" fillId="36" borderId="16" xfId="53" applyNumberFormat="1" applyFont="1" applyFill="1" applyBorder="1" applyAlignment="1">
      <alignment horizontal="center" vertical="center"/>
      <protection/>
    </xf>
    <xf numFmtId="0" fontId="2" fillId="33" borderId="16" xfId="53" applyFont="1" applyFill="1" applyBorder="1">
      <alignment/>
      <protection/>
    </xf>
    <xf numFmtId="0" fontId="2" fillId="0" borderId="16" xfId="53" applyFont="1" applyBorder="1" applyAlignment="1">
      <alignment horizontal="center" vertical="center"/>
      <protection/>
    </xf>
    <xf numFmtId="183" fontId="2" fillId="0" borderId="16" xfId="53" applyNumberFormat="1" applyFont="1" applyBorder="1" applyAlignment="1">
      <alignment horizontal="center" vertical="center"/>
      <protection/>
    </xf>
    <xf numFmtId="0" fontId="2" fillId="0" borderId="16" xfId="53" applyNumberFormat="1" applyFont="1" applyBorder="1" applyAlignment="1">
      <alignment horizontal="center" vertical="center"/>
      <protection/>
    </xf>
    <xf numFmtId="0" fontId="4" fillId="36" borderId="21" xfId="53" applyFont="1" applyFill="1" applyBorder="1" applyAlignment="1">
      <alignment horizontal="center" vertical="center" wrapText="1"/>
      <protection/>
    </xf>
    <xf numFmtId="0" fontId="2" fillId="41" borderId="13" xfId="53" applyFont="1" applyFill="1" applyBorder="1">
      <alignment/>
      <protection/>
    </xf>
    <xf numFmtId="0" fontId="2" fillId="41" borderId="17" xfId="53" applyFont="1" applyFill="1" applyBorder="1" applyAlignment="1">
      <alignment horizontal="center"/>
      <protection/>
    </xf>
    <xf numFmtId="0" fontId="2" fillId="41" borderId="17" xfId="53" applyFont="1" applyFill="1" applyBorder="1">
      <alignment/>
      <protection/>
    </xf>
    <xf numFmtId="0" fontId="2" fillId="41" borderId="17" xfId="53" applyFont="1" applyFill="1" applyBorder="1" applyAlignment="1">
      <alignment horizontal="center" vertical="center"/>
      <protection/>
    </xf>
    <xf numFmtId="183" fontId="2" fillId="41" borderId="17" xfId="53" applyNumberFormat="1" applyFont="1" applyFill="1" applyBorder="1" applyAlignment="1">
      <alignment horizontal="center" vertical="center"/>
      <protection/>
    </xf>
    <xf numFmtId="0" fontId="2" fillId="41" borderId="17" xfId="53" applyNumberFormat="1" applyFont="1" applyFill="1" applyBorder="1" applyAlignment="1">
      <alignment horizontal="center" vertical="center"/>
      <protection/>
    </xf>
    <xf numFmtId="0" fontId="3" fillId="41" borderId="17" xfId="53" applyFont="1" applyFill="1" applyBorder="1" applyAlignment="1">
      <alignment horizontal="center" vertical="center" wrapText="1"/>
      <protection/>
    </xf>
    <xf numFmtId="0" fontId="4" fillId="41" borderId="19" xfId="53" applyFont="1" applyFill="1" applyBorder="1" applyAlignment="1">
      <alignment horizontal="center" vertical="center" wrapText="1"/>
      <protection/>
    </xf>
    <xf numFmtId="0" fontId="2" fillId="41" borderId="14" xfId="53" applyFont="1" applyFill="1" applyBorder="1">
      <alignment/>
      <protection/>
    </xf>
    <xf numFmtId="0" fontId="4" fillId="41" borderId="20" xfId="53" applyFont="1" applyFill="1" applyBorder="1" applyAlignment="1">
      <alignment horizontal="center" vertical="center" wrapText="1"/>
      <protection/>
    </xf>
    <xf numFmtId="0" fontId="2" fillId="41" borderId="15" xfId="53" applyFont="1" applyFill="1" applyBorder="1">
      <alignment/>
      <protection/>
    </xf>
    <xf numFmtId="0" fontId="2" fillId="41" borderId="16" xfId="53" applyFont="1" applyFill="1" applyBorder="1" applyAlignment="1">
      <alignment horizontal="center"/>
      <protection/>
    </xf>
    <xf numFmtId="0" fontId="2" fillId="41" borderId="16" xfId="53" applyFont="1" applyFill="1" applyBorder="1">
      <alignment/>
      <protection/>
    </xf>
    <xf numFmtId="0" fontId="2" fillId="41" borderId="16" xfId="53" applyFont="1" applyFill="1" applyBorder="1" applyAlignment="1">
      <alignment horizontal="center" vertical="center"/>
      <protection/>
    </xf>
    <xf numFmtId="183" fontId="2" fillId="41" borderId="16" xfId="53" applyNumberFormat="1" applyFont="1" applyFill="1" applyBorder="1" applyAlignment="1">
      <alignment horizontal="center" vertical="center"/>
      <protection/>
    </xf>
    <xf numFmtId="0" fontId="2" fillId="41" borderId="16" xfId="53" applyNumberFormat="1" applyFont="1" applyFill="1" applyBorder="1" applyAlignment="1">
      <alignment horizontal="center" vertical="center"/>
      <protection/>
    </xf>
    <xf numFmtId="0" fontId="3" fillId="41" borderId="16" xfId="53" applyFont="1" applyFill="1" applyBorder="1" applyAlignment="1">
      <alignment horizontal="center" vertical="center" wrapText="1"/>
      <protection/>
    </xf>
    <xf numFmtId="0" fontId="4" fillId="41" borderId="21" xfId="53" applyFont="1" applyFill="1" applyBorder="1" applyAlignment="1">
      <alignment horizontal="center" vertical="center" wrapText="1"/>
      <protection/>
    </xf>
    <xf numFmtId="0" fontId="2" fillId="40" borderId="53" xfId="53" applyFont="1" applyFill="1" applyBorder="1">
      <alignment/>
      <protection/>
    </xf>
    <xf numFmtId="0" fontId="2" fillId="40" borderId="53" xfId="53" applyFont="1" applyFill="1" applyBorder="1" applyAlignment="1">
      <alignment horizontal="center"/>
      <protection/>
    </xf>
    <xf numFmtId="0" fontId="2" fillId="40" borderId="53" xfId="53" applyFont="1" applyFill="1" applyBorder="1" applyAlignment="1">
      <alignment horizontal="center" vertical="center"/>
      <protection/>
    </xf>
    <xf numFmtId="183" fontId="2" fillId="40" borderId="53" xfId="53" applyNumberFormat="1" applyFont="1" applyFill="1" applyBorder="1" applyAlignment="1">
      <alignment horizontal="center" vertical="center"/>
      <protection/>
    </xf>
    <xf numFmtId="0" fontId="2" fillId="40" borderId="53" xfId="53" applyNumberFormat="1" applyFont="1" applyFill="1" applyBorder="1" applyAlignment="1">
      <alignment horizontal="center" vertical="center"/>
      <protection/>
    </xf>
    <xf numFmtId="0" fontId="3" fillId="40" borderId="53" xfId="53" applyFont="1" applyFill="1" applyBorder="1" applyAlignment="1">
      <alignment horizontal="center" vertical="center" wrapText="1"/>
      <protection/>
    </xf>
    <xf numFmtId="0" fontId="4" fillId="40" borderId="5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7"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3;&#1077;&#1090;11-(&#1058;&#1042;&#1058;)-&#1073;&#1072;&#1081;&#1076;&#1072;&#1088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байдарка (all)"/>
      <sheetName val="байдарка (S)"/>
      <sheetName val="байдарка (1)"/>
      <sheetName val="байдарка (2)"/>
      <sheetName val="байдарка (!)"/>
      <sheetName val="байдарка (!) (печать)"/>
      <sheetName val="кат (команд. гонка)"/>
      <sheetName val="кат (команд. гонка) (печать)"/>
      <sheetName val="спис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AM62"/>
  <sheetViews>
    <sheetView view="pageBreakPreview" zoomScale="75" zoomScaleNormal="75" zoomScaleSheetLayoutView="75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A2"/>
    </sheetView>
  </sheetViews>
  <sheetFormatPr defaultColWidth="9.00390625" defaultRowHeight="12.75"/>
  <cols>
    <col min="1" max="1" width="6.375" style="16" bestFit="1" customWidth="1"/>
    <col min="2" max="2" width="3.25390625" style="24" bestFit="1" customWidth="1"/>
    <col min="3" max="3" width="24.75390625" style="25" customWidth="1"/>
    <col min="4" max="4" width="13.875" style="16" bestFit="1" customWidth="1"/>
    <col min="5" max="5" width="12.75390625" style="24" customWidth="1"/>
    <col min="6" max="7" width="10.75390625" style="24" customWidth="1"/>
    <col min="8" max="8" width="10.75390625" style="26" customWidth="1"/>
    <col min="9" max="22" width="3.75390625" style="26" customWidth="1"/>
    <col min="23" max="26" width="3.125" style="26" hidden="1" customWidth="1"/>
    <col min="27" max="27" width="3.125" style="24" hidden="1" customWidth="1"/>
    <col min="28" max="33" width="3.125" style="26" hidden="1" customWidth="1"/>
    <col min="34" max="34" width="7.625" style="26" bestFit="1" customWidth="1"/>
    <col min="35" max="35" width="10.75390625" style="26" customWidth="1"/>
    <col min="36" max="36" width="7.375" style="24" bestFit="1" customWidth="1"/>
    <col min="37" max="37" width="11.125" style="16" customWidth="1"/>
    <col min="38" max="38" width="12.375" style="24" customWidth="1"/>
    <col min="39" max="39" width="9.125" style="24" customWidth="1"/>
  </cols>
  <sheetData>
    <row r="1" spans="1:39" s="6" customFormat="1" ht="22.5" customHeight="1">
      <c r="A1" s="109" t="s">
        <v>6</v>
      </c>
      <c r="B1" s="110" t="s">
        <v>0</v>
      </c>
      <c r="C1" s="65" t="s">
        <v>9</v>
      </c>
      <c r="D1" s="65" t="s">
        <v>1</v>
      </c>
      <c r="E1" s="111" t="s">
        <v>11</v>
      </c>
      <c r="F1" s="65" t="s">
        <v>2</v>
      </c>
      <c r="G1" s="65" t="s">
        <v>3</v>
      </c>
      <c r="H1" s="65" t="s">
        <v>7</v>
      </c>
      <c r="I1" s="65" t="s">
        <v>8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 t="s">
        <v>10</v>
      </c>
      <c r="AI1" s="112" t="s">
        <v>4</v>
      </c>
      <c r="AJ1" s="113" t="s">
        <v>5</v>
      </c>
      <c r="AK1" s="111" t="s">
        <v>20</v>
      </c>
      <c r="AL1" s="114" t="s">
        <v>22</v>
      </c>
      <c r="AM1" s="108"/>
    </row>
    <row r="2" spans="1:38" s="7" customFormat="1" ht="15" customHeight="1" thickBot="1">
      <c r="A2" s="245"/>
      <c r="B2" s="246"/>
      <c r="C2" s="66"/>
      <c r="D2" s="66"/>
      <c r="E2" s="247"/>
      <c r="F2" s="66"/>
      <c r="G2" s="66"/>
      <c r="H2" s="66"/>
      <c r="I2" s="43">
        <v>1</v>
      </c>
      <c r="J2" s="43">
        <v>2</v>
      </c>
      <c r="K2" s="43">
        <v>3</v>
      </c>
      <c r="L2" s="43">
        <v>4</v>
      </c>
      <c r="M2" s="43">
        <v>5</v>
      </c>
      <c r="N2" s="43">
        <v>6</v>
      </c>
      <c r="O2" s="43">
        <v>7</v>
      </c>
      <c r="P2" s="43">
        <v>8</v>
      </c>
      <c r="Q2" s="43">
        <v>9</v>
      </c>
      <c r="R2" s="43">
        <v>10</v>
      </c>
      <c r="S2" s="43">
        <v>11</v>
      </c>
      <c r="T2" s="43">
        <v>12</v>
      </c>
      <c r="U2" s="43">
        <v>13</v>
      </c>
      <c r="V2" s="43">
        <v>14</v>
      </c>
      <c r="W2" s="43">
        <v>15</v>
      </c>
      <c r="X2" s="43">
        <v>16</v>
      </c>
      <c r="Y2" s="43">
        <v>17</v>
      </c>
      <c r="Z2" s="43">
        <v>18</v>
      </c>
      <c r="AA2" s="43">
        <v>19</v>
      </c>
      <c r="AB2" s="43">
        <v>20</v>
      </c>
      <c r="AC2" s="43">
        <v>21</v>
      </c>
      <c r="AD2" s="43">
        <v>22</v>
      </c>
      <c r="AE2" s="43">
        <v>23</v>
      </c>
      <c r="AF2" s="43">
        <v>24</v>
      </c>
      <c r="AG2" s="43">
        <v>25</v>
      </c>
      <c r="AH2" s="66"/>
      <c r="AI2" s="248"/>
      <c r="AJ2" s="249"/>
      <c r="AK2" s="247"/>
      <c r="AL2" s="250"/>
    </row>
    <row r="3" spans="1:38" s="5" customFormat="1" ht="14.25" customHeight="1">
      <c r="A3" s="27">
        <v>100</v>
      </c>
      <c r="B3" s="79" t="s">
        <v>28</v>
      </c>
      <c r="C3" s="80" t="s">
        <v>110</v>
      </c>
      <c r="D3" s="80" t="s">
        <v>25</v>
      </c>
      <c r="E3" s="79"/>
      <c r="F3" s="81">
        <v>0.10069444444444443</v>
      </c>
      <c r="G3" s="82">
        <v>0.1044675925925926</v>
      </c>
      <c r="H3" s="83">
        <v>0.0037731481481481643</v>
      </c>
      <c r="I3" s="84"/>
      <c r="J3" s="84"/>
      <c r="K3" s="84"/>
      <c r="L3" s="84">
        <v>5</v>
      </c>
      <c r="M3" s="84">
        <v>5</v>
      </c>
      <c r="N3" s="84"/>
      <c r="O3" s="84">
        <v>5</v>
      </c>
      <c r="P3" s="84">
        <v>5</v>
      </c>
      <c r="Q3" s="84">
        <v>5</v>
      </c>
      <c r="R3" s="84"/>
      <c r="S3" s="84"/>
      <c r="T3" s="84">
        <v>5</v>
      </c>
      <c r="U3" s="84">
        <v>5</v>
      </c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5">
        <v>35</v>
      </c>
      <c r="AI3" s="86">
        <v>0.004178240740740757</v>
      </c>
      <c r="AJ3" s="87"/>
      <c r="AK3" s="88" t="s">
        <v>19</v>
      </c>
      <c r="AL3" s="89"/>
    </row>
    <row r="4" spans="1:38" s="5" customFormat="1" ht="14.25" customHeight="1">
      <c r="A4" s="36">
        <v>101</v>
      </c>
      <c r="B4" s="9" t="s">
        <v>28</v>
      </c>
      <c r="C4" s="14" t="s">
        <v>31</v>
      </c>
      <c r="D4" s="14" t="s">
        <v>24</v>
      </c>
      <c r="E4" s="11"/>
      <c r="F4" s="31">
        <v>0.0875</v>
      </c>
      <c r="G4" s="28">
        <v>0.08980324074074074</v>
      </c>
      <c r="H4" s="19">
        <v>0.0023032407407407446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4">
        <v>0</v>
      </c>
      <c r="AI4" s="33">
        <v>0.0023032407407407446</v>
      </c>
      <c r="AJ4" s="15"/>
      <c r="AK4" s="35" t="s">
        <v>19</v>
      </c>
      <c r="AL4" s="90"/>
    </row>
    <row r="5" spans="1:38" s="5" customFormat="1" ht="14.25" customHeight="1">
      <c r="A5" s="36">
        <v>102</v>
      </c>
      <c r="B5" s="9" t="s">
        <v>29</v>
      </c>
      <c r="C5" s="14" t="s">
        <v>32</v>
      </c>
      <c r="D5" s="14" t="s">
        <v>24</v>
      </c>
      <c r="E5" s="9"/>
      <c r="F5" s="31">
        <v>0.12152777777777778</v>
      </c>
      <c r="G5" s="28">
        <v>0.12481481481481482</v>
      </c>
      <c r="H5" s="19">
        <v>0.0032870370370370466</v>
      </c>
      <c r="I5" s="3"/>
      <c r="J5" s="3"/>
      <c r="K5" s="3"/>
      <c r="L5" s="3"/>
      <c r="M5" s="3"/>
      <c r="N5" s="3"/>
      <c r="O5" s="3"/>
      <c r="P5" s="3">
        <v>5</v>
      </c>
      <c r="Q5" s="3">
        <v>5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4">
        <v>10</v>
      </c>
      <c r="AI5" s="33">
        <v>0.0034027777777777875</v>
      </c>
      <c r="AJ5" s="15"/>
      <c r="AK5" s="35" t="s">
        <v>19</v>
      </c>
      <c r="AL5" s="90"/>
    </row>
    <row r="6" spans="1:38" s="5" customFormat="1" ht="14.25" customHeight="1">
      <c r="A6" s="36">
        <v>103</v>
      </c>
      <c r="B6" s="9" t="s">
        <v>28</v>
      </c>
      <c r="C6" s="14" t="s">
        <v>88</v>
      </c>
      <c r="D6" s="14" t="s">
        <v>25</v>
      </c>
      <c r="E6" s="9"/>
      <c r="F6" s="31">
        <v>0.09444444444444444</v>
      </c>
      <c r="G6" s="28">
        <v>0.09688657407407408</v>
      </c>
      <c r="H6" s="19">
        <v>0.0024421296296296413</v>
      </c>
      <c r="I6" s="3"/>
      <c r="J6" s="3"/>
      <c r="K6" s="3"/>
      <c r="L6" s="3"/>
      <c r="M6" s="3">
        <v>5</v>
      </c>
      <c r="N6" s="3"/>
      <c r="O6" s="3"/>
      <c r="P6" s="3">
        <v>5</v>
      </c>
      <c r="Q6" s="3">
        <v>5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4">
        <v>15</v>
      </c>
      <c r="AI6" s="33">
        <v>0.0026157407407407522</v>
      </c>
      <c r="AJ6" s="15"/>
      <c r="AK6" s="35" t="s">
        <v>19</v>
      </c>
      <c r="AL6" s="90"/>
    </row>
    <row r="7" spans="1:38" s="5" customFormat="1" ht="14.25" customHeight="1">
      <c r="A7" s="36">
        <v>104</v>
      </c>
      <c r="B7" s="9" t="s">
        <v>29</v>
      </c>
      <c r="C7" s="14" t="s">
        <v>34</v>
      </c>
      <c r="D7" s="14" t="s">
        <v>23</v>
      </c>
      <c r="E7" s="9"/>
      <c r="F7" s="31">
        <v>0.09652777777777777</v>
      </c>
      <c r="G7" s="28">
        <v>0.09922453703703704</v>
      </c>
      <c r="H7" s="19">
        <v>0.0026967592592592737</v>
      </c>
      <c r="I7" s="3"/>
      <c r="J7" s="3"/>
      <c r="K7" s="3"/>
      <c r="L7" s="3">
        <v>5</v>
      </c>
      <c r="M7" s="3"/>
      <c r="N7" s="3"/>
      <c r="O7" s="3">
        <v>5</v>
      </c>
      <c r="P7" s="3">
        <v>5</v>
      </c>
      <c r="Q7" s="3"/>
      <c r="R7" s="3"/>
      <c r="S7" s="3"/>
      <c r="T7" s="3"/>
      <c r="U7" s="3">
        <v>5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4">
        <v>20</v>
      </c>
      <c r="AI7" s="33">
        <v>0.002928240740740755</v>
      </c>
      <c r="AJ7" s="15"/>
      <c r="AK7" s="35" t="s">
        <v>19</v>
      </c>
      <c r="AL7" s="90"/>
    </row>
    <row r="8" spans="1:38" s="5" customFormat="1" ht="14.25" customHeight="1">
      <c r="A8" s="36">
        <v>105</v>
      </c>
      <c r="B8" s="9" t="s">
        <v>28</v>
      </c>
      <c r="C8" s="14" t="s">
        <v>35</v>
      </c>
      <c r="D8" s="14" t="s">
        <v>23</v>
      </c>
      <c r="E8" s="9"/>
      <c r="F8" s="31">
        <v>0.09375</v>
      </c>
      <c r="G8" s="28">
        <v>0.0961689814814815</v>
      </c>
      <c r="H8" s="19">
        <v>0.002418981481481494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4">
        <v>0</v>
      </c>
      <c r="AI8" s="33">
        <v>0.002418981481481494</v>
      </c>
      <c r="AJ8" s="15"/>
      <c r="AK8" s="35" t="s">
        <v>19</v>
      </c>
      <c r="AL8" s="90"/>
    </row>
    <row r="9" spans="1:38" s="5" customFormat="1" ht="14.25" customHeight="1">
      <c r="A9" s="36">
        <v>106</v>
      </c>
      <c r="B9" s="9" t="s">
        <v>28</v>
      </c>
      <c r="C9" s="14" t="s">
        <v>36</v>
      </c>
      <c r="D9" s="14" t="s">
        <v>24</v>
      </c>
      <c r="E9" s="9"/>
      <c r="F9" s="31">
        <v>0.09861111111111111</v>
      </c>
      <c r="G9" s="28">
        <v>0.10074074074074074</v>
      </c>
      <c r="H9" s="19">
        <v>0.002129629629629634</v>
      </c>
      <c r="I9" s="3"/>
      <c r="J9" s="3"/>
      <c r="K9" s="3"/>
      <c r="L9" s="3"/>
      <c r="M9" s="3"/>
      <c r="N9" s="3"/>
      <c r="O9" s="3"/>
      <c r="P9" s="3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4">
        <v>5</v>
      </c>
      <c r="AI9" s="33">
        <v>0.0021875000000000045</v>
      </c>
      <c r="AJ9" s="15"/>
      <c r="AK9" s="35" t="s">
        <v>19</v>
      </c>
      <c r="AL9" s="90"/>
    </row>
    <row r="10" spans="1:38" s="5" customFormat="1" ht="14.25" customHeight="1">
      <c r="A10" s="36">
        <v>107</v>
      </c>
      <c r="B10" s="9" t="s">
        <v>28</v>
      </c>
      <c r="C10" s="14" t="s">
        <v>109</v>
      </c>
      <c r="D10" s="14" t="s">
        <v>27</v>
      </c>
      <c r="E10" s="10"/>
      <c r="F10" s="31">
        <v>0.08402777777777777</v>
      </c>
      <c r="G10" s="28">
        <v>0.0874537037037037</v>
      </c>
      <c r="H10" s="19">
        <v>0.0034259259259259295</v>
      </c>
      <c r="I10" s="3"/>
      <c r="J10" s="3"/>
      <c r="K10" s="3"/>
      <c r="L10" s="3"/>
      <c r="M10" s="3"/>
      <c r="N10" s="3"/>
      <c r="O10" s="3">
        <v>5</v>
      </c>
      <c r="P10" s="3">
        <v>5</v>
      </c>
      <c r="Q10" s="3"/>
      <c r="R10" s="3"/>
      <c r="S10" s="3"/>
      <c r="T10" s="3"/>
      <c r="U10" s="3">
        <v>5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4">
        <v>15</v>
      </c>
      <c r="AI10" s="33">
        <v>0.0035995370370370404</v>
      </c>
      <c r="AJ10" s="15"/>
      <c r="AK10" s="35" t="s">
        <v>19</v>
      </c>
      <c r="AL10" s="90"/>
    </row>
    <row r="11" spans="1:38" s="5" customFormat="1" ht="14.25" customHeight="1">
      <c r="A11" s="36">
        <v>108</v>
      </c>
      <c r="B11" s="9" t="s">
        <v>29</v>
      </c>
      <c r="C11" s="14" t="s">
        <v>37</v>
      </c>
      <c r="D11" s="14" t="s">
        <v>38</v>
      </c>
      <c r="E11" s="9"/>
      <c r="F11" s="31">
        <v>0.11805555555555557</v>
      </c>
      <c r="G11" s="28">
        <v>0.12052083333333334</v>
      </c>
      <c r="H11" s="19">
        <v>0.0024652777777777746</v>
      </c>
      <c r="I11" s="3">
        <v>50</v>
      </c>
      <c r="J11" s="3"/>
      <c r="K11" s="3"/>
      <c r="L11" s="3"/>
      <c r="M11" s="3"/>
      <c r="N11" s="3"/>
      <c r="O11" s="3"/>
      <c r="P11" s="3"/>
      <c r="Q11" s="3">
        <v>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4">
        <v>55</v>
      </c>
      <c r="AI11" s="33">
        <v>0.0031018518518518487</v>
      </c>
      <c r="AJ11" s="15"/>
      <c r="AK11" s="35" t="s">
        <v>19</v>
      </c>
      <c r="AL11" s="90"/>
    </row>
    <row r="12" spans="1:38" s="5" customFormat="1" ht="14.25" customHeight="1">
      <c r="A12" s="36">
        <v>109</v>
      </c>
      <c r="B12" s="9" t="s">
        <v>29</v>
      </c>
      <c r="C12" s="14" t="s">
        <v>94</v>
      </c>
      <c r="D12" s="14" t="s">
        <v>24</v>
      </c>
      <c r="E12" s="9"/>
      <c r="F12" s="31">
        <v>0.11597222222222221</v>
      </c>
      <c r="G12" s="28">
        <v>0.11835648148148148</v>
      </c>
      <c r="H12" s="19">
        <v>0.0023842592592592665</v>
      </c>
      <c r="I12" s="3">
        <v>5</v>
      </c>
      <c r="J12" s="3"/>
      <c r="K12" s="3"/>
      <c r="L12" s="3"/>
      <c r="M12" s="3"/>
      <c r="N12" s="3"/>
      <c r="O12" s="3"/>
      <c r="P12" s="3">
        <v>5</v>
      </c>
      <c r="Q12" s="3">
        <v>5</v>
      </c>
      <c r="R12" s="3"/>
      <c r="S12" s="3"/>
      <c r="T12" s="3">
        <v>5</v>
      </c>
      <c r="U12" s="3">
        <v>5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4">
        <v>25</v>
      </c>
      <c r="AI12" s="33">
        <v>0.0026736111111111184</v>
      </c>
      <c r="AJ12" s="15"/>
      <c r="AK12" s="35" t="s">
        <v>19</v>
      </c>
      <c r="AL12" s="90"/>
    </row>
    <row r="13" spans="1:38" s="5" customFormat="1" ht="14.25" customHeight="1">
      <c r="A13" s="36">
        <v>110</v>
      </c>
      <c r="B13" s="9" t="s">
        <v>28</v>
      </c>
      <c r="C13" s="14" t="s">
        <v>68</v>
      </c>
      <c r="D13" s="14" t="s">
        <v>27</v>
      </c>
      <c r="E13" s="10"/>
      <c r="F13" s="31">
        <v>0.1111111111111111</v>
      </c>
      <c r="G13" s="28">
        <v>0.11409722222222222</v>
      </c>
      <c r="H13" s="19">
        <v>0.00298611111111112</v>
      </c>
      <c r="I13" s="3"/>
      <c r="J13" s="3"/>
      <c r="K13" s="3"/>
      <c r="L13" s="3"/>
      <c r="M13" s="3">
        <v>5</v>
      </c>
      <c r="N13" s="3">
        <v>5</v>
      </c>
      <c r="O13" s="3"/>
      <c r="P13" s="3">
        <v>50</v>
      </c>
      <c r="Q13" s="3"/>
      <c r="R13" s="3"/>
      <c r="S13" s="3"/>
      <c r="T13" s="3">
        <v>5</v>
      </c>
      <c r="U13" s="3">
        <v>5</v>
      </c>
      <c r="V13" s="3">
        <v>5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4">
        <v>75</v>
      </c>
      <c r="AI13" s="33">
        <v>0.0038541666666666754</v>
      </c>
      <c r="AJ13" s="15"/>
      <c r="AK13" s="35" t="s">
        <v>19</v>
      </c>
      <c r="AL13" s="90"/>
    </row>
    <row r="14" spans="1:38" s="5" customFormat="1" ht="14.25" customHeight="1">
      <c r="A14" s="36">
        <v>111</v>
      </c>
      <c r="B14" s="9" t="s">
        <v>28</v>
      </c>
      <c r="C14" s="14" t="s">
        <v>69</v>
      </c>
      <c r="D14" s="14" t="s">
        <v>27</v>
      </c>
      <c r="E14" s="9"/>
      <c r="F14" s="31">
        <v>0.09097222222222222</v>
      </c>
      <c r="G14" s="28">
        <v>0.09511574074074074</v>
      </c>
      <c r="H14" s="19">
        <v>0.004143518518518519</v>
      </c>
      <c r="I14" s="3">
        <v>5</v>
      </c>
      <c r="J14" s="3"/>
      <c r="K14" s="3"/>
      <c r="L14" s="3"/>
      <c r="M14" s="3">
        <v>50</v>
      </c>
      <c r="N14" s="3"/>
      <c r="O14" s="3">
        <v>5</v>
      </c>
      <c r="P14" s="3">
        <v>50</v>
      </c>
      <c r="Q14" s="3">
        <v>5</v>
      </c>
      <c r="R14" s="3"/>
      <c r="S14" s="3">
        <v>50</v>
      </c>
      <c r="T14" s="3">
        <v>5</v>
      </c>
      <c r="U14" s="3">
        <v>5</v>
      </c>
      <c r="V14" s="3">
        <v>50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4">
        <v>225</v>
      </c>
      <c r="AI14" s="33">
        <v>0.006747685185185185</v>
      </c>
      <c r="AJ14" s="15"/>
      <c r="AK14" s="35" t="s">
        <v>19</v>
      </c>
      <c r="AL14" s="90"/>
    </row>
    <row r="15" spans="1:38" s="5" customFormat="1" ht="14.25" customHeight="1">
      <c r="A15" s="36">
        <v>114</v>
      </c>
      <c r="B15" s="9" t="s">
        <v>28</v>
      </c>
      <c r="C15" s="14" t="s">
        <v>70</v>
      </c>
      <c r="D15" s="14" t="s">
        <v>27</v>
      </c>
      <c r="E15" s="9"/>
      <c r="F15" s="31">
        <v>0.11944444444444445</v>
      </c>
      <c r="G15" s="28">
        <v>0.12260416666666667</v>
      </c>
      <c r="H15" s="19">
        <v>0.0031597222222222165</v>
      </c>
      <c r="I15" s="3"/>
      <c r="J15" s="3"/>
      <c r="K15" s="3"/>
      <c r="L15" s="3">
        <v>5</v>
      </c>
      <c r="M15" s="3"/>
      <c r="N15" s="3"/>
      <c r="O15" s="3">
        <v>5</v>
      </c>
      <c r="P15" s="3">
        <v>5</v>
      </c>
      <c r="Q15" s="3"/>
      <c r="R15" s="3"/>
      <c r="S15" s="3"/>
      <c r="T15" s="3">
        <v>5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4">
        <v>20</v>
      </c>
      <c r="AI15" s="33">
        <v>0.003391203703703698</v>
      </c>
      <c r="AJ15" s="15"/>
      <c r="AK15" s="35" t="s">
        <v>19</v>
      </c>
      <c r="AL15" s="90"/>
    </row>
    <row r="16" spans="1:38" s="5" customFormat="1" ht="14.25" customHeight="1">
      <c r="A16" s="36">
        <v>115</v>
      </c>
      <c r="B16" s="9" t="s">
        <v>28</v>
      </c>
      <c r="C16" s="14" t="s">
        <v>71</v>
      </c>
      <c r="D16" s="14" t="s">
        <v>42</v>
      </c>
      <c r="E16" s="9"/>
      <c r="F16" s="31">
        <v>0.09652777777777777</v>
      </c>
      <c r="G16" s="28">
        <v>0.09972222222222223</v>
      </c>
      <c r="H16" s="19">
        <v>0.003194444444444458</v>
      </c>
      <c r="I16" s="3"/>
      <c r="J16" s="3"/>
      <c r="K16" s="3"/>
      <c r="L16" s="3"/>
      <c r="M16" s="3">
        <v>5</v>
      </c>
      <c r="N16" s="3">
        <v>5</v>
      </c>
      <c r="O16" s="3">
        <v>5</v>
      </c>
      <c r="P16" s="3"/>
      <c r="Q16" s="3"/>
      <c r="R16" s="3"/>
      <c r="S16" s="3">
        <v>5</v>
      </c>
      <c r="T16" s="3">
        <v>5</v>
      </c>
      <c r="U16" s="3">
        <v>5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4">
        <v>30</v>
      </c>
      <c r="AI16" s="33">
        <v>0.0035416666666666804</v>
      </c>
      <c r="AJ16" s="15"/>
      <c r="AK16" s="35" t="s">
        <v>19</v>
      </c>
      <c r="AL16" s="90"/>
    </row>
    <row r="17" spans="1:38" s="5" customFormat="1" ht="14.25" customHeight="1">
      <c r="A17" s="36">
        <v>116</v>
      </c>
      <c r="B17" s="9" t="s">
        <v>28</v>
      </c>
      <c r="C17" s="14" t="s">
        <v>72</v>
      </c>
      <c r="D17" s="14" t="s">
        <v>42</v>
      </c>
      <c r="E17" s="9"/>
      <c r="F17" s="31">
        <v>0.09513888888888888</v>
      </c>
      <c r="G17" s="28">
        <v>0.0992824074074074</v>
      </c>
      <c r="H17" s="19">
        <v>0.004143518518518519</v>
      </c>
      <c r="I17" s="3">
        <v>50</v>
      </c>
      <c r="J17" s="3">
        <v>5</v>
      </c>
      <c r="K17" s="3">
        <v>50</v>
      </c>
      <c r="L17" s="3">
        <v>5</v>
      </c>
      <c r="M17" s="3">
        <v>5</v>
      </c>
      <c r="N17" s="3"/>
      <c r="O17" s="3"/>
      <c r="P17" s="3">
        <v>5</v>
      </c>
      <c r="Q17" s="3">
        <v>5</v>
      </c>
      <c r="R17" s="3"/>
      <c r="S17" s="3"/>
      <c r="T17" s="3">
        <v>5</v>
      </c>
      <c r="U17" s="3">
        <v>5</v>
      </c>
      <c r="V17" s="3">
        <v>5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4">
        <v>140</v>
      </c>
      <c r="AI17" s="33">
        <v>0.005763888888888889</v>
      </c>
      <c r="AJ17" s="15"/>
      <c r="AK17" s="35" t="s">
        <v>19</v>
      </c>
      <c r="AL17" s="90"/>
    </row>
    <row r="18" spans="1:38" s="5" customFormat="1" ht="14.25" customHeight="1">
      <c r="A18" s="36">
        <v>119</v>
      </c>
      <c r="B18" s="9" t="s">
        <v>28</v>
      </c>
      <c r="C18" s="14" t="s">
        <v>73</v>
      </c>
      <c r="D18" s="14" t="s">
        <v>27</v>
      </c>
      <c r="E18" s="9"/>
      <c r="F18" s="31">
        <v>0.10694444444444444</v>
      </c>
      <c r="G18" s="28">
        <v>0.1100462962962963</v>
      </c>
      <c r="H18" s="19">
        <v>0.0031018518518518556</v>
      </c>
      <c r="I18" s="3">
        <v>5</v>
      </c>
      <c r="J18" s="3"/>
      <c r="K18" s="3"/>
      <c r="L18" s="3">
        <v>5</v>
      </c>
      <c r="M18" s="3"/>
      <c r="N18" s="3">
        <v>5</v>
      </c>
      <c r="O18" s="3"/>
      <c r="P18" s="3">
        <v>5</v>
      </c>
      <c r="Q18" s="3">
        <v>5</v>
      </c>
      <c r="R18" s="3"/>
      <c r="S18" s="3"/>
      <c r="T18" s="3">
        <v>5</v>
      </c>
      <c r="U18" s="3">
        <v>5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4">
        <v>35</v>
      </c>
      <c r="AI18" s="33">
        <v>0.0035069444444444484</v>
      </c>
      <c r="AJ18" s="15"/>
      <c r="AK18" s="35" t="s">
        <v>19</v>
      </c>
      <c r="AL18" s="90"/>
    </row>
    <row r="19" spans="1:38" s="5" customFormat="1" ht="14.25" customHeight="1">
      <c r="A19" s="36">
        <v>120</v>
      </c>
      <c r="B19" s="9" t="s">
        <v>28</v>
      </c>
      <c r="C19" s="14" t="s">
        <v>74</v>
      </c>
      <c r="D19" s="14" t="s">
        <v>27</v>
      </c>
      <c r="E19" s="9"/>
      <c r="F19" s="31">
        <v>0.09444444444444444</v>
      </c>
      <c r="G19" s="28">
        <v>0.09918981481481481</v>
      </c>
      <c r="H19" s="19">
        <v>0.004745370370370372</v>
      </c>
      <c r="I19" s="3">
        <v>5</v>
      </c>
      <c r="J19" s="3">
        <v>5</v>
      </c>
      <c r="K19" s="3">
        <v>5</v>
      </c>
      <c r="L19" s="3">
        <v>5</v>
      </c>
      <c r="M19" s="3"/>
      <c r="N19" s="3"/>
      <c r="O19" s="3">
        <v>50</v>
      </c>
      <c r="P19" s="3">
        <v>5</v>
      </c>
      <c r="Q19" s="3">
        <v>5</v>
      </c>
      <c r="R19" s="3"/>
      <c r="S19" s="3"/>
      <c r="T19" s="3">
        <v>5</v>
      </c>
      <c r="U19" s="3"/>
      <c r="V19" s="3">
        <v>50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4">
        <v>135</v>
      </c>
      <c r="AI19" s="33">
        <v>0.006307870370370372</v>
      </c>
      <c r="AJ19" s="15"/>
      <c r="AK19" s="35" t="s">
        <v>19</v>
      </c>
      <c r="AL19" s="90"/>
    </row>
    <row r="20" spans="1:38" s="5" customFormat="1" ht="14.25" customHeight="1">
      <c r="A20" s="36">
        <v>121</v>
      </c>
      <c r="B20" s="9" t="s">
        <v>29</v>
      </c>
      <c r="C20" s="14" t="s">
        <v>95</v>
      </c>
      <c r="D20" s="14" t="s">
        <v>48</v>
      </c>
      <c r="E20" s="9"/>
      <c r="F20" s="31">
        <v>0.1076388888888889</v>
      </c>
      <c r="G20" s="28">
        <v>0.11074074074074074</v>
      </c>
      <c r="H20" s="19">
        <v>0.0031018518518518418</v>
      </c>
      <c r="I20" s="3"/>
      <c r="J20" s="3"/>
      <c r="K20" s="3"/>
      <c r="L20" s="3"/>
      <c r="M20" s="3"/>
      <c r="N20" s="3"/>
      <c r="O20" s="3">
        <v>5</v>
      </c>
      <c r="P20" s="3">
        <v>5</v>
      </c>
      <c r="Q20" s="3">
        <v>5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4">
        <v>15</v>
      </c>
      <c r="AI20" s="33">
        <v>0.0032754629629629527</v>
      </c>
      <c r="AJ20" s="15"/>
      <c r="AK20" s="35" t="s">
        <v>19</v>
      </c>
      <c r="AL20" s="90"/>
    </row>
    <row r="21" spans="1:38" s="5" customFormat="1" ht="14.25" customHeight="1">
      <c r="A21" s="36">
        <v>122</v>
      </c>
      <c r="B21" s="9" t="s">
        <v>28</v>
      </c>
      <c r="C21" s="14" t="s">
        <v>96</v>
      </c>
      <c r="D21" s="14" t="s">
        <v>48</v>
      </c>
      <c r="E21" s="9"/>
      <c r="F21" s="31">
        <v>0.09791666666666667</v>
      </c>
      <c r="G21" s="28">
        <v>0.10159722222222223</v>
      </c>
      <c r="H21" s="19">
        <v>0.003680555555555562</v>
      </c>
      <c r="I21" s="3"/>
      <c r="J21" s="3"/>
      <c r="K21" s="3"/>
      <c r="L21" s="3"/>
      <c r="M21" s="3">
        <v>50</v>
      </c>
      <c r="N21" s="3">
        <v>50</v>
      </c>
      <c r="O21" s="3">
        <v>50</v>
      </c>
      <c r="P21" s="3">
        <v>5</v>
      </c>
      <c r="Q21" s="3">
        <v>5</v>
      </c>
      <c r="R21" s="3"/>
      <c r="S21" s="3"/>
      <c r="T21" s="3">
        <v>5</v>
      </c>
      <c r="U21" s="3">
        <v>5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4">
        <v>170</v>
      </c>
      <c r="AI21" s="33">
        <v>0.005648148148148155</v>
      </c>
      <c r="AJ21" s="15"/>
      <c r="AK21" s="35" t="s">
        <v>19</v>
      </c>
      <c r="AL21" s="90"/>
    </row>
    <row r="22" spans="1:38" s="5" customFormat="1" ht="14.25" customHeight="1">
      <c r="A22" s="36">
        <v>123</v>
      </c>
      <c r="B22" s="9" t="s">
        <v>29</v>
      </c>
      <c r="C22" s="14" t="s">
        <v>75</v>
      </c>
      <c r="D22" s="14" t="s">
        <v>27</v>
      </c>
      <c r="E22" s="9"/>
      <c r="F22" s="31">
        <v>0.08541666666666665</v>
      </c>
      <c r="G22" s="28">
        <v>0.09122685185185185</v>
      </c>
      <c r="H22" s="19">
        <v>0.005810185185185196</v>
      </c>
      <c r="I22" s="3"/>
      <c r="J22" s="3"/>
      <c r="K22" s="3">
        <v>5</v>
      </c>
      <c r="L22" s="3"/>
      <c r="M22" s="3">
        <v>5</v>
      </c>
      <c r="N22" s="3"/>
      <c r="O22" s="3">
        <v>5</v>
      </c>
      <c r="P22" s="3">
        <v>5</v>
      </c>
      <c r="Q22" s="3">
        <v>5</v>
      </c>
      <c r="R22" s="3">
        <v>5</v>
      </c>
      <c r="S22" s="3">
        <v>50</v>
      </c>
      <c r="T22" s="3">
        <v>50</v>
      </c>
      <c r="U22" s="3">
        <v>5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4">
        <v>135</v>
      </c>
      <c r="AI22" s="33">
        <v>0.007372685185185196</v>
      </c>
      <c r="AJ22" s="15"/>
      <c r="AK22" s="35" t="s">
        <v>19</v>
      </c>
      <c r="AL22" s="90"/>
    </row>
    <row r="23" spans="1:38" s="5" customFormat="1" ht="14.25" customHeight="1">
      <c r="A23" s="36">
        <v>124</v>
      </c>
      <c r="B23" s="9" t="s">
        <v>28</v>
      </c>
      <c r="C23" s="14" t="s">
        <v>76</v>
      </c>
      <c r="D23" s="14" t="s">
        <v>27</v>
      </c>
      <c r="E23" s="9"/>
      <c r="F23" s="31">
        <v>0.08611111111111112</v>
      </c>
      <c r="G23" s="28">
        <v>0.09064814814814814</v>
      </c>
      <c r="H23" s="19">
        <v>0.00453703703703702</v>
      </c>
      <c r="I23" s="3"/>
      <c r="J23" s="3"/>
      <c r="K23" s="3"/>
      <c r="L23" s="3"/>
      <c r="M23" s="3"/>
      <c r="N23" s="3">
        <v>5</v>
      </c>
      <c r="O23" s="3"/>
      <c r="P23" s="3">
        <v>5</v>
      </c>
      <c r="Q23" s="3">
        <v>50</v>
      </c>
      <c r="R23" s="3">
        <v>5</v>
      </c>
      <c r="S23" s="3">
        <v>5</v>
      </c>
      <c r="T23" s="3">
        <v>5</v>
      </c>
      <c r="U23" s="3">
        <v>5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4">
        <v>80</v>
      </c>
      <c r="AI23" s="33">
        <v>0.0054629629629629455</v>
      </c>
      <c r="AJ23" s="15"/>
      <c r="AK23" s="35" t="s">
        <v>19</v>
      </c>
      <c r="AL23" s="90"/>
    </row>
    <row r="24" spans="1:38" s="5" customFormat="1" ht="14.25" customHeight="1">
      <c r="A24" s="36">
        <v>125</v>
      </c>
      <c r="B24" s="9" t="s">
        <v>28</v>
      </c>
      <c r="C24" s="14" t="s">
        <v>97</v>
      </c>
      <c r="D24" s="14" t="s">
        <v>48</v>
      </c>
      <c r="E24" s="9"/>
      <c r="F24" s="31">
        <v>0.12083333333333333</v>
      </c>
      <c r="G24" s="28">
        <v>0.12325231481481481</v>
      </c>
      <c r="H24" s="19">
        <v>0.0024189814814814803</v>
      </c>
      <c r="I24" s="3"/>
      <c r="J24" s="3"/>
      <c r="K24" s="3"/>
      <c r="L24" s="3"/>
      <c r="M24" s="3"/>
      <c r="N24" s="3"/>
      <c r="O24" s="3"/>
      <c r="P24" s="3">
        <v>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4">
        <v>5</v>
      </c>
      <c r="AI24" s="33">
        <v>0.0024768518518518507</v>
      </c>
      <c r="AJ24" s="15"/>
      <c r="AK24" s="35" t="s">
        <v>19</v>
      </c>
      <c r="AL24" s="90"/>
    </row>
    <row r="25" spans="1:38" s="5" customFormat="1" ht="14.25" customHeight="1">
      <c r="A25" s="36">
        <v>126</v>
      </c>
      <c r="B25" s="9" t="s">
        <v>28</v>
      </c>
      <c r="C25" s="14" t="s">
        <v>77</v>
      </c>
      <c r="D25" s="14" t="s">
        <v>27</v>
      </c>
      <c r="E25" s="9"/>
      <c r="F25" s="31">
        <v>0.11041666666666666</v>
      </c>
      <c r="G25" s="28">
        <v>0.11260416666666667</v>
      </c>
      <c r="H25" s="19">
        <v>0.002187500000000009</v>
      </c>
      <c r="I25" s="3">
        <v>5</v>
      </c>
      <c r="J25" s="3">
        <v>5</v>
      </c>
      <c r="K25" s="3">
        <v>5</v>
      </c>
      <c r="L25" s="3"/>
      <c r="M25" s="3">
        <v>5</v>
      </c>
      <c r="N25" s="3"/>
      <c r="O25" s="3">
        <v>5</v>
      </c>
      <c r="P25" s="3">
        <v>5</v>
      </c>
      <c r="Q25" s="3">
        <v>5</v>
      </c>
      <c r="R25" s="3">
        <v>5</v>
      </c>
      <c r="S25" s="3">
        <v>5</v>
      </c>
      <c r="T25" s="3">
        <v>5</v>
      </c>
      <c r="U25" s="3">
        <v>5</v>
      </c>
      <c r="V25" s="3">
        <v>5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4">
        <v>60</v>
      </c>
      <c r="AI25" s="33">
        <v>0.0028819444444444535</v>
      </c>
      <c r="AJ25" s="15"/>
      <c r="AK25" s="35" t="s">
        <v>19</v>
      </c>
      <c r="AL25" s="90"/>
    </row>
    <row r="26" spans="1:38" s="5" customFormat="1" ht="14.25" customHeight="1">
      <c r="A26" s="36">
        <v>127</v>
      </c>
      <c r="B26" s="9" t="s">
        <v>29</v>
      </c>
      <c r="C26" s="14" t="s">
        <v>98</v>
      </c>
      <c r="D26" s="14" t="s">
        <v>48</v>
      </c>
      <c r="E26" s="9"/>
      <c r="F26" s="31">
        <v>0.10694444444444444</v>
      </c>
      <c r="G26" s="28">
        <v>0.10997685185185185</v>
      </c>
      <c r="H26" s="19">
        <v>0.003032407407407414</v>
      </c>
      <c r="I26" s="3"/>
      <c r="J26" s="3"/>
      <c r="K26" s="3"/>
      <c r="L26" s="3">
        <v>5</v>
      </c>
      <c r="M26" s="3"/>
      <c r="N26" s="3"/>
      <c r="O26" s="3">
        <v>5</v>
      </c>
      <c r="P26" s="3"/>
      <c r="Q26" s="3"/>
      <c r="R26" s="3"/>
      <c r="S26" s="3"/>
      <c r="T26" s="3"/>
      <c r="U26" s="3">
        <v>5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4">
        <v>15</v>
      </c>
      <c r="AI26" s="33">
        <v>0.003206018518518525</v>
      </c>
      <c r="AJ26" s="15"/>
      <c r="AK26" s="35" t="s">
        <v>19</v>
      </c>
      <c r="AL26" s="90"/>
    </row>
    <row r="27" spans="1:38" s="5" customFormat="1" ht="14.25" customHeight="1">
      <c r="A27" s="36">
        <v>128</v>
      </c>
      <c r="B27" s="9" t="s">
        <v>29</v>
      </c>
      <c r="C27" s="14" t="s">
        <v>99</v>
      </c>
      <c r="D27" s="14" t="s">
        <v>24</v>
      </c>
      <c r="E27" s="9"/>
      <c r="F27" s="31">
        <v>0.1013888888888889</v>
      </c>
      <c r="G27" s="28">
        <v>0.10409722222222222</v>
      </c>
      <c r="H27" s="19">
        <v>0.0027083333333333126</v>
      </c>
      <c r="I27" s="3"/>
      <c r="J27" s="3"/>
      <c r="K27" s="3"/>
      <c r="L27" s="3"/>
      <c r="M27" s="3"/>
      <c r="N27" s="3"/>
      <c r="O27" s="3"/>
      <c r="P27" s="3">
        <v>5</v>
      </c>
      <c r="Q27" s="3"/>
      <c r="R27" s="3"/>
      <c r="S27" s="3"/>
      <c r="T27" s="3"/>
      <c r="U27" s="3">
        <v>5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4">
        <v>10</v>
      </c>
      <c r="AI27" s="33">
        <v>0.0028240740740740535</v>
      </c>
      <c r="AJ27" s="15"/>
      <c r="AK27" s="35" t="s">
        <v>19</v>
      </c>
      <c r="AL27" s="90"/>
    </row>
    <row r="28" spans="1:38" s="5" customFormat="1" ht="14.25" customHeight="1">
      <c r="A28" s="36">
        <v>131</v>
      </c>
      <c r="B28" s="9" t="s">
        <v>29</v>
      </c>
      <c r="C28" s="14" t="s">
        <v>100</v>
      </c>
      <c r="D28" s="14" t="s">
        <v>23</v>
      </c>
      <c r="E28" s="9"/>
      <c r="F28" s="31">
        <v>0.10347222222222223</v>
      </c>
      <c r="G28" s="28">
        <v>0.10660879629629628</v>
      </c>
      <c r="H28" s="19">
        <v>0.0031365740740740555</v>
      </c>
      <c r="I28" s="3"/>
      <c r="J28" s="3"/>
      <c r="K28" s="3"/>
      <c r="L28" s="3"/>
      <c r="M28" s="3"/>
      <c r="N28" s="3">
        <v>5</v>
      </c>
      <c r="O28" s="3">
        <v>5</v>
      </c>
      <c r="P28" s="3"/>
      <c r="Q28" s="3">
        <v>5</v>
      </c>
      <c r="R28" s="3"/>
      <c r="S28" s="3"/>
      <c r="T28" s="3">
        <v>5</v>
      </c>
      <c r="U28" s="3">
        <v>5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4">
        <v>25</v>
      </c>
      <c r="AI28" s="33">
        <v>0.0034259259259259074</v>
      </c>
      <c r="AJ28" s="15"/>
      <c r="AK28" s="35" t="s">
        <v>19</v>
      </c>
      <c r="AL28" s="90"/>
    </row>
    <row r="29" spans="1:38" s="5" customFormat="1" ht="14.25" customHeight="1">
      <c r="A29" s="36">
        <v>134</v>
      </c>
      <c r="B29" s="9" t="s">
        <v>28</v>
      </c>
      <c r="C29" s="14" t="s">
        <v>78</v>
      </c>
      <c r="D29" s="14" t="s">
        <v>24</v>
      </c>
      <c r="E29" s="9"/>
      <c r="F29" s="31">
        <v>0.09305555555555556</v>
      </c>
      <c r="G29" s="28">
        <v>0.09542824074074074</v>
      </c>
      <c r="H29" s="19">
        <v>0.002372685185185186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4">
        <v>0</v>
      </c>
      <c r="AI29" s="33">
        <v>0.002372685185185186</v>
      </c>
      <c r="AJ29" s="15"/>
      <c r="AK29" s="35" t="s">
        <v>19</v>
      </c>
      <c r="AL29" s="90"/>
    </row>
    <row r="30" spans="1:38" s="5" customFormat="1" ht="14.25" customHeight="1">
      <c r="A30" s="36">
        <v>135</v>
      </c>
      <c r="B30" s="9" t="s">
        <v>29</v>
      </c>
      <c r="C30" s="14" t="s">
        <v>79</v>
      </c>
      <c r="D30" s="14" t="s">
        <v>27</v>
      </c>
      <c r="E30" s="9"/>
      <c r="F30" s="31">
        <v>0.10555555555555556</v>
      </c>
      <c r="G30" s="28">
        <v>0.11221064814814814</v>
      </c>
      <c r="H30" s="19">
        <v>0.0066550925925925875</v>
      </c>
      <c r="I30" s="3"/>
      <c r="J30" s="3"/>
      <c r="K30" s="3"/>
      <c r="L30" s="3"/>
      <c r="M30" s="3">
        <v>50</v>
      </c>
      <c r="N30" s="3">
        <v>5</v>
      </c>
      <c r="O30" s="3">
        <v>5</v>
      </c>
      <c r="P30" s="3"/>
      <c r="Q30" s="3">
        <v>5</v>
      </c>
      <c r="R30" s="3"/>
      <c r="S30" s="3">
        <v>5</v>
      </c>
      <c r="T30" s="3">
        <v>5</v>
      </c>
      <c r="U30" s="3">
        <v>5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4">
        <v>80</v>
      </c>
      <c r="AI30" s="33">
        <v>0.007581018518518513</v>
      </c>
      <c r="AJ30" s="15"/>
      <c r="AK30" s="35" t="s">
        <v>19</v>
      </c>
      <c r="AL30" s="90"/>
    </row>
    <row r="31" spans="1:38" s="5" customFormat="1" ht="14.25" customHeight="1">
      <c r="A31" s="36">
        <v>136</v>
      </c>
      <c r="B31" s="9" t="s">
        <v>29</v>
      </c>
      <c r="C31" s="14" t="s">
        <v>80</v>
      </c>
      <c r="D31" s="14" t="s">
        <v>27</v>
      </c>
      <c r="E31" s="9"/>
      <c r="F31" s="31">
        <v>0.10555555555555556</v>
      </c>
      <c r="G31" s="28">
        <v>0.10886574074074074</v>
      </c>
      <c r="H31" s="19">
        <v>0.00331018518518518</v>
      </c>
      <c r="I31" s="3"/>
      <c r="J31" s="3"/>
      <c r="K31" s="3"/>
      <c r="L31" s="3"/>
      <c r="M31" s="3">
        <v>5</v>
      </c>
      <c r="N31" s="3"/>
      <c r="O31" s="3">
        <v>5</v>
      </c>
      <c r="P31" s="3">
        <v>5</v>
      </c>
      <c r="Q31" s="3">
        <v>5</v>
      </c>
      <c r="R31" s="3"/>
      <c r="S31" s="3"/>
      <c r="T31" s="3">
        <v>5</v>
      </c>
      <c r="U31" s="3">
        <v>5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4">
        <v>30</v>
      </c>
      <c r="AI31" s="33">
        <v>0.003657407407407402</v>
      </c>
      <c r="AJ31" s="15"/>
      <c r="AK31" s="35" t="s">
        <v>19</v>
      </c>
      <c r="AL31" s="90"/>
    </row>
    <row r="32" spans="1:38" s="5" customFormat="1" ht="14.25" customHeight="1">
      <c r="A32" s="36">
        <v>137</v>
      </c>
      <c r="B32" s="9" t="s">
        <v>29</v>
      </c>
      <c r="C32" s="14" t="s">
        <v>84</v>
      </c>
      <c r="D32" s="14" t="s">
        <v>27</v>
      </c>
      <c r="E32" s="9"/>
      <c r="F32" s="31">
        <v>0.09930555555555555</v>
      </c>
      <c r="G32" s="28">
        <v>0.10317129629629629</v>
      </c>
      <c r="H32" s="19">
        <v>0.003865740740740739</v>
      </c>
      <c r="I32" s="3"/>
      <c r="J32" s="3"/>
      <c r="K32" s="3"/>
      <c r="L32" s="3"/>
      <c r="M32" s="3">
        <v>5</v>
      </c>
      <c r="N32" s="3"/>
      <c r="O32" s="3">
        <v>5</v>
      </c>
      <c r="P32" s="3">
        <v>5</v>
      </c>
      <c r="Q32" s="3">
        <v>5</v>
      </c>
      <c r="R32" s="3"/>
      <c r="S32" s="3">
        <v>5</v>
      </c>
      <c r="T32" s="3">
        <v>5</v>
      </c>
      <c r="U32" s="3">
        <v>5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4">
        <v>35</v>
      </c>
      <c r="AI32" s="33">
        <v>0.004270833333333331</v>
      </c>
      <c r="AJ32" s="15"/>
      <c r="AK32" s="35" t="s">
        <v>19</v>
      </c>
      <c r="AL32" s="90"/>
    </row>
    <row r="33" spans="1:38" s="5" customFormat="1" ht="14.25" customHeight="1">
      <c r="A33" s="36">
        <v>138</v>
      </c>
      <c r="B33" s="9" t="s">
        <v>29</v>
      </c>
      <c r="C33" s="14" t="s">
        <v>81</v>
      </c>
      <c r="D33" s="14" t="s">
        <v>27</v>
      </c>
      <c r="E33" s="9"/>
      <c r="F33" s="31">
        <v>0.11180555555555556</v>
      </c>
      <c r="G33" s="28">
        <v>0.11966435185185186</v>
      </c>
      <c r="H33" s="19">
        <v>0.007858796296296294</v>
      </c>
      <c r="I33" s="3"/>
      <c r="J33" s="3"/>
      <c r="K33" s="3"/>
      <c r="L33" s="3"/>
      <c r="M33" s="3">
        <v>5</v>
      </c>
      <c r="N33" s="3">
        <v>50</v>
      </c>
      <c r="O33" s="3">
        <v>5</v>
      </c>
      <c r="P33" s="3">
        <v>5</v>
      </c>
      <c r="Q33" s="3"/>
      <c r="R33" s="3"/>
      <c r="S33" s="3">
        <v>5</v>
      </c>
      <c r="T33" s="3">
        <v>5</v>
      </c>
      <c r="U33" s="3">
        <v>5</v>
      </c>
      <c r="V33" s="3">
        <v>50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4">
        <v>130</v>
      </c>
      <c r="AI33" s="33">
        <v>0.009363425925925924</v>
      </c>
      <c r="AJ33" s="15"/>
      <c r="AK33" s="35" t="s">
        <v>19</v>
      </c>
      <c r="AL33" s="90"/>
    </row>
    <row r="34" spans="1:38" s="5" customFormat="1" ht="14.25" customHeight="1">
      <c r="A34" s="36">
        <v>139</v>
      </c>
      <c r="B34" s="9" t="s">
        <v>28</v>
      </c>
      <c r="C34" s="14" t="s">
        <v>82</v>
      </c>
      <c r="D34" s="14" t="s">
        <v>24</v>
      </c>
      <c r="E34" s="9"/>
      <c r="F34" s="31">
        <v>0.10625</v>
      </c>
      <c r="G34" s="28">
        <v>0.10957175925925926</v>
      </c>
      <c r="H34" s="19">
        <v>0.0033217592592592604</v>
      </c>
      <c r="I34" s="3"/>
      <c r="J34" s="3"/>
      <c r="K34" s="3"/>
      <c r="L34" s="3"/>
      <c r="M34" s="3"/>
      <c r="N34" s="3">
        <v>50</v>
      </c>
      <c r="O34" s="3">
        <v>50</v>
      </c>
      <c r="P34" s="3">
        <v>5</v>
      </c>
      <c r="Q34" s="3"/>
      <c r="R34" s="3"/>
      <c r="S34" s="3"/>
      <c r="T34" s="3">
        <v>5</v>
      </c>
      <c r="U34" s="3">
        <v>5</v>
      </c>
      <c r="V34" s="3">
        <v>5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4">
        <v>170</v>
      </c>
      <c r="AI34" s="33">
        <v>0.005289351851851853</v>
      </c>
      <c r="AJ34" s="15"/>
      <c r="AK34" s="35" t="s">
        <v>19</v>
      </c>
      <c r="AL34" s="90">
        <v>50</v>
      </c>
    </row>
    <row r="35" spans="1:38" s="5" customFormat="1" ht="14.25" customHeight="1">
      <c r="A35" s="36">
        <v>140</v>
      </c>
      <c r="B35" s="9" t="s">
        <v>29</v>
      </c>
      <c r="C35" s="14" t="s">
        <v>83</v>
      </c>
      <c r="D35" s="14" t="s">
        <v>26</v>
      </c>
      <c r="E35" s="9"/>
      <c r="F35" s="31">
        <v>0.10069444444444443</v>
      </c>
      <c r="G35" s="28">
        <v>0.10372685185185186</v>
      </c>
      <c r="H35" s="19">
        <v>0.003032407407407428</v>
      </c>
      <c r="I35" s="3"/>
      <c r="J35" s="3"/>
      <c r="K35" s="3"/>
      <c r="L35" s="3"/>
      <c r="M35" s="3"/>
      <c r="N35" s="3"/>
      <c r="O35" s="3"/>
      <c r="P35" s="3">
        <v>5</v>
      </c>
      <c r="Q35" s="3"/>
      <c r="R35" s="3">
        <v>5</v>
      </c>
      <c r="S35" s="3"/>
      <c r="T35" s="3">
        <v>5</v>
      </c>
      <c r="U35" s="3"/>
      <c r="V35" s="3">
        <v>5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4">
        <v>20</v>
      </c>
      <c r="AI35" s="33">
        <v>0.0032638888888889095</v>
      </c>
      <c r="AJ35" s="4"/>
      <c r="AK35" s="35" t="s">
        <v>19</v>
      </c>
      <c r="AL35" s="90"/>
    </row>
    <row r="36" spans="1:38" s="5" customFormat="1" ht="14.25" customHeight="1">
      <c r="A36" s="36">
        <v>141</v>
      </c>
      <c r="B36" s="9" t="s">
        <v>29</v>
      </c>
      <c r="C36" s="14" t="s">
        <v>85</v>
      </c>
      <c r="D36" s="14" t="s">
        <v>26</v>
      </c>
      <c r="E36" s="9"/>
      <c r="F36" s="31">
        <v>0.09166666666666667</v>
      </c>
      <c r="G36" s="28">
        <v>0.09418981481481481</v>
      </c>
      <c r="H36" s="19">
        <v>0.0025231481481481355</v>
      </c>
      <c r="I36" s="3"/>
      <c r="J36" s="3"/>
      <c r="K36" s="3"/>
      <c r="L36" s="3"/>
      <c r="M36" s="3">
        <v>5</v>
      </c>
      <c r="N36" s="3"/>
      <c r="O36" s="3">
        <v>5</v>
      </c>
      <c r="P36" s="3">
        <v>5</v>
      </c>
      <c r="Q36" s="3"/>
      <c r="R36" s="3"/>
      <c r="S36" s="3"/>
      <c r="T36" s="3">
        <v>5</v>
      </c>
      <c r="U36" s="3">
        <v>5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4">
        <v>25</v>
      </c>
      <c r="AI36" s="33">
        <v>0.0028124999999999873</v>
      </c>
      <c r="AJ36" s="4"/>
      <c r="AK36" s="35" t="s">
        <v>19</v>
      </c>
      <c r="AL36" s="90"/>
    </row>
    <row r="37" spans="1:38" s="5" customFormat="1" ht="14.25" customHeight="1">
      <c r="A37" s="36">
        <v>143</v>
      </c>
      <c r="B37" s="9" t="s">
        <v>28</v>
      </c>
      <c r="C37" s="14" t="s">
        <v>86</v>
      </c>
      <c r="D37" s="14" t="s">
        <v>24</v>
      </c>
      <c r="E37" s="9"/>
      <c r="F37" s="31">
        <v>0.09791666666666667</v>
      </c>
      <c r="G37" s="28">
        <v>0.10085648148148148</v>
      </c>
      <c r="H37" s="19">
        <v>0.0029398148148148118</v>
      </c>
      <c r="I37" s="3"/>
      <c r="J37" s="3"/>
      <c r="K37" s="3"/>
      <c r="L37" s="3"/>
      <c r="M37" s="3"/>
      <c r="N37" s="3"/>
      <c r="O37" s="3"/>
      <c r="P37" s="3">
        <v>5</v>
      </c>
      <c r="Q37" s="3">
        <v>5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4">
        <v>10</v>
      </c>
      <c r="AI37" s="33">
        <v>0.0030555555555555527</v>
      </c>
      <c r="AJ37" s="4"/>
      <c r="AK37" s="35" t="s">
        <v>19</v>
      </c>
      <c r="AL37" s="90"/>
    </row>
    <row r="38" spans="1:38" s="5" customFormat="1" ht="14.25" customHeight="1" thickBot="1">
      <c r="A38" s="37">
        <v>144</v>
      </c>
      <c r="B38" s="91" t="s">
        <v>28</v>
      </c>
      <c r="C38" s="92" t="s">
        <v>87</v>
      </c>
      <c r="D38" s="92" t="s">
        <v>25</v>
      </c>
      <c r="E38" s="91"/>
      <c r="F38" s="93">
        <v>0.11597222222222221</v>
      </c>
      <c r="G38" s="94"/>
      <c r="H38" s="95"/>
      <c r="I38" s="96"/>
      <c r="J38" s="96"/>
      <c r="K38" s="96"/>
      <c r="L38" s="96">
        <v>5</v>
      </c>
      <c r="M38" s="96">
        <v>5</v>
      </c>
      <c r="N38" s="96">
        <v>5</v>
      </c>
      <c r="O38" s="96">
        <v>5</v>
      </c>
      <c r="P38" s="96">
        <v>5</v>
      </c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7">
        <v>25</v>
      </c>
      <c r="AI38" s="98"/>
      <c r="AJ38" s="99"/>
      <c r="AK38" s="100" t="s">
        <v>19</v>
      </c>
      <c r="AL38" s="101"/>
    </row>
    <row r="39" spans="1:38" s="5" customFormat="1" ht="14.25" customHeight="1">
      <c r="A39" s="27">
        <v>101</v>
      </c>
      <c r="B39" s="79" t="s">
        <v>28</v>
      </c>
      <c r="C39" s="80" t="s">
        <v>101</v>
      </c>
      <c r="D39" s="80" t="s">
        <v>24</v>
      </c>
      <c r="E39" s="79"/>
      <c r="F39" s="81">
        <v>0.12013888888888889</v>
      </c>
      <c r="G39" s="82">
        <v>0.12189814814814814</v>
      </c>
      <c r="H39" s="83">
        <v>0.001759259259259252</v>
      </c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>
        <v>0</v>
      </c>
      <c r="AI39" s="86">
        <v>0.001759259259259252</v>
      </c>
      <c r="AJ39" s="102"/>
      <c r="AK39" s="88"/>
      <c r="AL39" s="89"/>
    </row>
    <row r="40" spans="1:38" s="5" customFormat="1" ht="14.25" customHeight="1">
      <c r="A40" s="36">
        <v>102</v>
      </c>
      <c r="B40" s="9" t="s">
        <v>29</v>
      </c>
      <c r="C40" s="14" t="s">
        <v>102</v>
      </c>
      <c r="D40" s="14" t="s">
        <v>24</v>
      </c>
      <c r="E40" s="9"/>
      <c r="F40" s="31">
        <v>0.09375</v>
      </c>
      <c r="G40" s="28">
        <v>0.09581018518518518</v>
      </c>
      <c r="H40" s="19">
        <v>0.002060185185185179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>
        <v>5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4">
        <v>5</v>
      </c>
      <c r="AI40" s="33">
        <v>0.0021180555555555492</v>
      </c>
      <c r="AJ40" s="4"/>
      <c r="AK40" s="35"/>
      <c r="AL40" s="90"/>
    </row>
    <row r="41" spans="1:38" s="5" customFormat="1" ht="14.25" customHeight="1">
      <c r="A41" s="36">
        <v>103</v>
      </c>
      <c r="B41" s="9" t="s">
        <v>28</v>
      </c>
      <c r="C41" s="14" t="s">
        <v>88</v>
      </c>
      <c r="D41" s="14" t="s">
        <v>25</v>
      </c>
      <c r="E41" s="9"/>
      <c r="F41" s="31">
        <v>0.10972222222222222</v>
      </c>
      <c r="G41" s="28">
        <v>0.11196759259259259</v>
      </c>
      <c r="H41" s="19">
        <v>0.00224537037037037</v>
      </c>
      <c r="I41" s="3"/>
      <c r="J41" s="3"/>
      <c r="K41" s="3"/>
      <c r="L41" s="3"/>
      <c r="M41" s="3"/>
      <c r="N41" s="3"/>
      <c r="O41" s="3"/>
      <c r="P41" s="3"/>
      <c r="Q41" s="3">
        <v>5</v>
      </c>
      <c r="R41" s="3"/>
      <c r="S41" s="3"/>
      <c r="T41" s="3"/>
      <c r="U41" s="3">
        <v>5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4">
        <v>10</v>
      </c>
      <c r="AI41" s="33">
        <v>0.0023611111111111107</v>
      </c>
      <c r="AJ41" s="4"/>
      <c r="AK41" s="35"/>
      <c r="AL41" s="90"/>
    </row>
    <row r="42" spans="1:38" s="5" customFormat="1" ht="14.25" customHeight="1">
      <c r="A42" s="36">
        <v>104</v>
      </c>
      <c r="B42" s="9" t="s">
        <v>29</v>
      </c>
      <c r="C42" s="39" t="s">
        <v>103</v>
      </c>
      <c r="D42" s="14" t="s">
        <v>23</v>
      </c>
      <c r="E42" s="9"/>
      <c r="F42" s="31">
        <v>0.09305555555555556</v>
      </c>
      <c r="G42" s="28">
        <v>0.09538194444444444</v>
      </c>
      <c r="H42" s="19">
        <v>0.002326388888888878</v>
      </c>
      <c r="I42" s="3"/>
      <c r="J42" s="3"/>
      <c r="K42" s="3"/>
      <c r="L42" s="3"/>
      <c r="M42" s="3"/>
      <c r="N42" s="3"/>
      <c r="O42" s="3"/>
      <c r="P42" s="3">
        <v>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4">
        <v>5</v>
      </c>
      <c r="AI42" s="33">
        <v>0.0023842592592592483</v>
      </c>
      <c r="AJ42" s="4"/>
      <c r="AK42" s="35"/>
      <c r="AL42" s="90"/>
    </row>
    <row r="43" spans="1:38" s="5" customFormat="1" ht="14.25" customHeight="1">
      <c r="A43" s="36">
        <v>105</v>
      </c>
      <c r="B43" s="9" t="s">
        <v>28</v>
      </c>
      <c r="C43" s="14" t="s">
        <v>104</v>
      </c>
      <c r="D43" s="14" t="s">
        <v>23</v>
      </c>
      <c r="E43" s="10"/>
      <c r="F43" s="31">
        <v>0.10486111111111111</v>
      </c>
      <c r="G43" s="28">
        <v>0.10672453703703703</v>
      </c>
      <c r="H43" s="19">
        <v>0.0018634259259259212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4">
        <v>0</v>
      </c>
      <c r="AI43" s="33">
        <v>0.0018634259259259212</v>
      </c>
      <c r="AJ43" s="4"/>
      <c r="AK43" s="35"/>
      <c r="AL43" s="90"/>
    </row>
    <row r="44" spans="1:38" s="5" customFormat="1" ht="14.25" customHeight="1">
      <c r="A44" s="36">
        <v>106</v>
      </c>
      <c r="B44" s="9" t="s">
        <v>28</v>
      </c>
      <c r="C44" s="14" t="s">
        <v>105</v>
      </c>
      <c r="D44" s="14" t="s">
        <v>24</v>
      </c>
      <c r="E44" s="9"/>
      <c r="F44" s="31">
        <v>0.09097222222222222</v>
      </c>
      <c r="G44" s="28">
        <v>0.09283564814814815</v>
      </c>
      <c r="H44" s="19">
        <v>0.001863425925925935</v>
      </c>
      <c r="I44" s="3"/>
      <c r="J44" s="3"/>
      <c r="K44" s="3"/>
      <c r="L44" s="3"/>
      <c r="M44" s="3"/>
      <c r="N44" s="3"/>
      <c r="O44" s="3"/>
      <c r="P44" s="3">
        <v>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4">
        <v>5</v>
      </c>
      <c r="AI44" s="33">
        <v>0.0019212962962963055</v>
      </c>
      <c r="AJ44" s="4"/>
      <c r="AK44" s="35"/>
      <c r="AL44" s="90"/>
    </row>
    <row r="45" spans="1:38" s="5" customFormat="1" ht="14.25" customHeight="1">
      <c r="A45" s="36">
        <v>108</v>
      </c>
      <c r="B45" s="9" t="s">
        <v>29</v>
      </c>
      <c r="C45" s="14" t="s">
        <v>106</v>
      </c>
      <c r="D45" s="14" t="s">
        <v>38</v>
      </c>
      <c r="E45" s="9"/>
      <c r="F45" s="31">
        <v>0.1173611111111111</v>
      </c>
      <c r="G45" s="28">
        <v>0.11940972222222222</v>
      </c>
      <c r="H45" s="19">
        <v>0.002048611111111126</v>
      </c>
      <c r="I45" s="3">
        <v>50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>
        <v>5</v>
      </c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4">
        <v>55</v>
      </c>
      <c r="AI45" s="33">
        <v>0.0026851851851852</v>
      </c>
      <c r="AJ45" s="4"/>
      <c r="AK45" s="35"/>
      <c r="AL45" s="90"/>
    </row>
    <row r="46" spans="1:38" s="5" customFormat="1" ht="14.25" customHeight="1">
      <c r="A46" s="36">
        <v>109</v>
      </c>
      <c r="B46" s="9" t="s">
        <v>29</v>
      </c>
      <c r="C46" s="14" t="s">
        <v>94</v>
      </c>
      <c r="D46" s="14" t="s">
        <v>24</v>
      </c>
      <c r="E46" s="12"/>
      <c r="F46" s="31">
        <v>0.08819444444444445</v>
      </c>
      <c r="G46" s="28">
        <v>0.09079861111111111</v>
      </c>
      <c r="H46" s="19">
        <v>0.0026041666666666574</v>
      </c>
      <c r="I46" s="3"/>
      <c r="J46" s="3"/>
      <c r="K46" s="3"/>
      <c r="L46" s="3">
        <v>5</v>
      </c>
      <c r="M46" s="3"/>
      <c r="N46" s="3"/>
      <c r="O46" s="3"/>
      <c r="P46" s="3"/>
      <c r="Q46" s="3">
        <v>5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4">
        <v>10</v>
      </c>
      <c r="AI46" s="33">
        <v>0.0027199074074073983</v>
      </c>
      <c r="AJ46" s="4"/>
      <c r="AK46" s="35"/>
      <c r="AL46" s="90"/>
    </row>
    <row r="47" spans="1:38" s="5" customFormat="1" ht="14.25" customHeight="1">
      <c r="A47" s="36">
        <v>112</v>
      </c>
      <c r="B47" s="9" t="s">
        <v>28</v>
      </c>
      <c r="C47" s="14" t="s">
        <v>89</v>
      </c>
      <c r="D47" s="14" t="s">
        <v>26</v>
      </c>
      <c r="E47" s="9"/>
      <c r="F47" s="31">
        <v>0.09375</v>
      </c>
      <c r="G47" s="28">
        <v>0.0954861111111111</v>
      </c>
      <c r="H47" s="19">
        <v>0.001736111111111105</v>
      </c>
      <c r="I47" s="3"/>
      <c r="J47" s="3"/>
      <c r="K47" s="3">
        <v>5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4">
        <v>55</v>
      </c>
      <c r="AI47" s="33">
        <v>0.002372685185185179</v>
      </c>
      <c r="AJ47" s="4"/>
      <c r="AK47" s="35"/>
      <c r="AL47" s="90">
        <v>50</v>
      </c>
    </row>
    <row r="48" spans="1:38" s="5" customFormat="1" ht="14.25" customHeight="1">
      <c r="A48" s="36">
        <v>113</v>
      </c>
      <c r="B48" s="9" t="s">
        <v>28</v>
      </c>
      <c r="C48" s="39" t="s">
        <v>90</v>
      </c>
      <c r="D48" s="14" t="s">
        <v>26</v>
      </c>
      <c r="E48" s="9"/>
      <c r="F48" s="31">
        <v>0.09236111111111112</v>
      </c>
      <c r="G48" s="28">
        <v>0.09421296296296296</v>
      </c>
      <c r="H48" s="19">
        <v>0.0018518518518518406</v>
      </c>
      <c r="I48" s="3"/>
      <c r="J48" s="3">
        <v>5</v>
      </c>
      <c r="K48" s="3"/>
      <c r="L48" s="3"/>
      <c r="M48" s="3"/>
      <c r="N48" s="3"/>
      <c r="O48" s="3">
        <v>5</v>
      </c>
      <c r="P48" s="3"/>
      <c r="Q48" s="3"/>
      <c r="R48" s="3"/>
      <c r="S48" s="3"/>
      <c r="T48" s="3">
        <v>5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4">
        <v>65</v>
      </c>
      <c r="AI48" s="33">
        <v>0.0026041666666666552</v>
      </c>
      <c r="AJ48" s="4"/>
      <c r="AK48" s="35"/>
      <c r="AL48" s="90">
        <v>50</v>
      </c>
    </row>
    <row r="49" spans="1:38" s="5" customFormat="1" ht="14.25" customHeight="1">
      <c r="A49" s="36">
        <v>117</v>
      </c>
      <c r="B49" s="9" t="s">
        <v>28</v>
      </c>
      <c r="C49" s="14" t="s">
        <v>91</v>
      </c>
      <c r="D49" s="14" t="s">
        <v>24</v>
      </c>
      <c r="E49" s="9"/>
      <c r="F49" s="31">
        <v>0.12222222222222223</v>
      </c>
      <c r="G49" s="28">
        <v>0.12462962962962963</v>
      </c>
      <c r="H49" s="19">
        <v>0.0024074074074073998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4">
        <v>0</v>
      </c>
      <c r="AI49" s="33">
        <v>0.0024074074074073998</v>
      </c>
      <c r="AJ49" s="4"/>
      <c r="AK49" s="35"/>
      <c r="AL49" s="90"/>
    </row>
    <row r="50" spans="1:38" s="5" customFormat="1" ht="14.25" customHeight="1">
      <c r="A50" s="36">
        <v>118</v>
      </c>
      <c r="B50" s="9" t="s">
        <v>28</v>
      </c>
      <c r="C50" s="14" t="s">
        <v>92</v>
      </c>
      <c r="D50" s="14" t="s">
        <v>24</v>
      </c>
      <c r="E50" s="9"/>
      <c r="F50" s="31">
        <v>0.11458333333333333</v>
      </c>
      <c r="G50" s="28">
        <v>0.11657407407407407</v>
      </c>
      <c r="H50" s="19">
        <v>0.0019907407407407374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>
        <v>5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4">
        <v>5</v>
      </c>
      <c r="AI50" s="33">
        <v>0.002048611111111108</v>
      </c>
      <c r="AJ50" s="4"/>
      <c r="AK50" s="35"/>
      <c r="AL50" s="90"/>
    </row>
    <row r="51" spans="1:38" s="5" customFormat="1" ht="14.25" customHeight="1">
      <c r="A51" s="36">
        <v>119</v>
      </c>
      <c r="B51" s="9" t="s">
        <v>28</v>
      </c>
      <c r="C51" s="14" t="s">
        <v>73</v>
      </c>
      <c r="D51" s="14" t="s">
        <v>27</v>
      </c>
      <c r="E51" s="9"/>
      <c r="F51" s="31">
        <v>0.12291666666666667</v>
      </c>
      <c r="G51" s="28">
        <v>0.12684027777777776</v>
      </c>
      <c r="H51" s="19">
        <v>0.003923611111111086</v>
      </c>
      <c r="I51" s="3"/>
      <c r="J51" s="3"/>
      <c r="K51" s="3"/>
      <c r="L51" s="3"/>
      <c r="M51" s="3"/>
      <c r="N51" s="3">
        <v>5</v>
      </c>
      <c r="O51" s="3">
        <v>50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4">
        <v>55</v>
      </c>
      <c r="AI51" s="33">
        <v>0.00456018518518516</v>
      </c>
      <c r="AJ51" s="4"/>
      <c r="AK51" s="35"/>
      <c r="AL51" s="90"/>
    </row>
    <row r="52" spans="1:38" s="5" customFormat="1" ht="14.25" customHeight="1">
      <c r="A52" s="36">
        <v>125</v>
      </c>
      <c r="B52" s="9" t="s">
        <v>28</v>
      </c>
      <c r="C52" s="14" t="s">
        <v>97</v>
      </c>
      <c r="D52" s="14" t="s">
        <v>48</v>
      </c>
      <c r="E52" s="9"/>
      <c r="F52" s="31">
        <v>0.12361111111111112</v>
      </c>
      <c r="G52" s="28">
        <v>0.12589120370370369</v>
      </c>
      <c r="H52" s="19">
        <v>0.0022800925925925697</v>
      </c>
      <c r="I52" s="3"/>
      <c r="J52" s="3"/>
      <c r="K52" s="3"/>
      <c r="L52" s="3"/>
      <c r="M52" s="3"/>
      <c r="N52" s="3">
        <v>5</v>
      </c>
      <c r="O52" s="3"/>
      <c r="P52" s="3">
        <v>5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4">
        <v>10</v>
      </c>
      <c r="AI52" s="33">
        <v>0.0023958333333333106</v>
      </c>
      <c r="AJ52" s="4"/>
      <c r="AK52" s="35"/>
      <c r="AL52" s="90"/>
    </row>
    <row r="53" spans="1:38" s="5" customFormat="1" ht="14.25" customHeight="1">
      <c r="A53" s="36">
        <v>126</v>
      </c>
      <c r="B53" s="9" t="s">
        <v>28</v>
      </c>
      <c r="C53" s="14" t="s">
        <v>77</v>
      </c>
      <c r="D53" s="14" t="s">
        <v>27</v>
      </c>
      <c r="E53" s="9"/>
      <c r="F53" s="31">
        <v>0.10277777777777779</v>
      </c>
      <c r="G53" s="28">
        <v>0.10491898148148149</v>
      </c>
      <c r="H53" s="19">
        <v>0.0021412037037037007</v>
      </c>
      <c r="I53" s="3"/>
      <c r="J53" s="3"/>
      <c r="K53" s="3">
        <v>5</v>
      </c>
      <c r="L53" s="3"/>
      <c r="M53" s="3"/>
      <c r="N53" s="3"/>
      <c r="O53" s="3"/>
      <c r="P53" s="3">
        <v>5</v>
      </c>
      <c r="Q53" s="3">
        <v>5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4">
        <v>15</v>
      </c>
      <c r="AI53" s="33">
        <v>0.0023148148148148117</v>
      </c>
      <c r="AJ53" s="4"/>
      <c r="AK53" s="35"/>
      <c r="AL53" s="90"/>
    </row>
    <row r="54" spans="1:38" s="5" customFormat="1" ht="14.25" customHeight="1">
      <c r="A54" s="36">
        <v>128</v>
      </c>
      <c r="B54" s="9" t="s">
        <v>29</v>
      </c>
      <c r="C54" s="14" t="s">
        <v>99</v>
      </c>
      <c r="D54" s="14" t="s">
        <v>24</v>
      </c>
      <c r="E54" s="9"/>
      <c r="F54" s="31">
        <v>0.12430555555555556</v>
      </c>
      <c r="G54" s="28">
        <v>0.12663194444444445</v>
      </c>
      <c r="H54" s="19">
        <v>0.0023263888888888917</v>
      </c>
      <c r="I54" s="3"/>
      <c r="J54" s="3"/>
      <c r="K54" s="3"/>
      <c r="L54" s="3"/>
      <c r="M54" s="3">
        <v>5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4">
        <v>5</v>
      </c>
      <c r="AI54" s="33">
        <v>0.002384259259259262</v>
      </c>
      <c r="AJ54" s="4"/>
      <c r="AK54" s="38"/>
      <c r="AL54" s="90"/>
    </row>
    <row r="55" spans="1:38" s="5" customFormat="1" ht="14.25" customHeight="1">
      <c r="A55" s="103">
        <v>130</v>
      </c>
      <c r="B55" s="10" t="s">
        <v>28</v>
      </c>
      <c r="C55" s="23" t="s">
        <v>107</v>
      </c>
      <c r="D55" s="23" t="s">
        <v>23</v>
      </c>
      <c r="E55" s="9"/>
      <c r="F55" s="31">
        <v>0.08958333333333333</v>
      </c>
      <c r="G55" s="28">
        <v>0.09125</v>
      </c>
      <c r="H55" s="19">
        <v>0.0016666666666666635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4">
        <v>0</v>
      </c>
      <c r="AI55" s="33">
        <v>0.0016666666666666635</v>
      </c>
      <c r="AJ55" s="4"/>
      <c r="AK55" s="35"/>
      <c r="AL55" s="90"/>
    </row>
    <row r="56" spans="1:38" s="5" customFormat="1" ht="14.25" customHeight="1">
      <c r="A56" s="103">
        <v>131</v>
      </c>
      <c r="B56" s="10" t="s">
        <v>29</v>
      </c>
      <c r="C56" s="23" t="s">
        <v>100</v>
      </c>
      <c r="D56" s="23" t="s">
        <v>23</v>
      </c>
      <c r="E56" s="9"/>
      <c r="F56" s="31">
        <v>0.08888888888888889</v>
      </c>
      <c r="G56" s="28">
        <v>0.09123842592592592</v>
      </c>
      <c r="H56" s="19">
        <v>0.002349537037037025</v>
      </c>
      <c r="I56" s="3"/>
      <c r="J56" s="3"/>
      <c r="K56" s="3"/>
      <c r="L56" s="3"/>
      <c r="M56" s="3"/>
      <c r="N56" s="3"/>
      <c r="O56" s="3"/>
      <c r="P56" s="3">
        <v>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4">
        <v>5</v>
      </c>
      <c r="AI56" s="33">
        <v>0.0024074074074073954</v>
      </c>
      <c r="AJ56" s="4"/>
      <c r="AK56" s="35"/>
      <c r="AL56" s="90"/>
    </row>
    <row r="57" spans="1:38" s="5" customFormat="1" ht="14.25" customHeight="1">
      <c r="A57" s="103">
        <v>132</v>
      </c>
      <c r="B57" s="10" t="s">
        <v>28</v>
      </c>
      <c r="C57" s="23" t="s">
        <v>108</v>
      </c>
      <c r="D57" s="23" t="s">
        <v>38</v>
      </c>
      <c r="E57" s="9"/>
      <c r="F57" s="31">
        <v>0.09444444444444444</v>
      </c>
      <c r="G57" s="28">
        <v>0.09630787037037036</v>
      </c>
      <c r="H57" s="19">
        <v>0.0018634259259259212</v>
      </c>
      <c r="I57" s="3"/>
      <c r="J57" s="3"/>
      <c r="K57" s="3"/>
      <c r="L57" s="3"/>
      <c r="M57" s="3"/>
      <c r="N57" s="3"/>
      <c r="O57" s="3"/>
      <c r="P57" s="3">
        <v>5</v>
      </c>
      <c r="Q57" s="3">
        <v>5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4">
        <v>10</v>
      </c>
      <c r="AI57" s="33">
        <v>0.001979166666666662</v>
      </c>
      <c r="AJ57" s="4"/>
      <c r="AK57" s="35"/>
      <c r="AL57" s="90"/>
    </row>
    <row r="58" spans="1:38" s="5" customFormat="1" ht="14.25" customHeight="1">
      <c r="A58" s="103">
        <v>133</v>
      </c>
      <c r="B58" s="10" t="s">
        <v>29</v>
      </c>
      <c r="C58" s="23" t="s">
        <v>93</v>
      </c>
      <c r="D58" s="23" t="s">
        <v>26</v>
      </c>
      <c r="E58" s="9"/>
      <c r="F58" s="31">
        <v>0.11041666666666666</v>
      </c>
      <c r="G58" s="28">
        <v>0.11259259259259259</v>
      </c>
      <c r="H58" s="19">
        <v>0.0021759259259259284</v>
      </c>
      <c r="I58" s="3">
        <v>5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4">
        <v>5</v>
      </c>
      <c r="AI58" s="33">
        <v>0.002233796296296299</v>
      </c>
      <c r="AJ58" s="4"/>
      <c r="AK58" s="35"/>
      <c r="AL58" s="90"/>
    </row>
    <row r="59" spans="1:38" s="5" customFormat="1" ht="14.25" customHeight="1">
      <c r="A59" s="103">
        <v>134</v>
      </c>
      <c r="B59" s="10" t="s">
        <v>28</v>
      </c>
      <c r="C59" s="23" t="s">
        <v>78</v>
      </c>
      <c r="D59" s="23" t="s">
        <v>24</v>
      </c>
      <c r="E59" s="9"/>
      <c r="F59" s="31">
        <v>0.09930555555555555</v>
      </c>
      <c r="G59" s="28">
        <v>0.1017013888888889</v>
      </c>
      <c r="H59" s="19">
        <v>0.002395833333333347</v>
      </c>
      <c r="I59" s="3">
        <v>5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4">
        <v>5</v>
      </c>
      <c r="AI59" s="33">
        <v>0.0024537037037037175</v>
      </c>
      <c r="AJ59" s="4"/>
      <c r="AK59" s="35"/>
      <c r="AL59" s="90"/>
    </row>
    <row r="60" spans="1:38" s="5" customFormat="1" ht="14.25" customHeight="1">
      <c r="A60" s="103">
        <v>136</v>
      </c>
      <c r="B60" s="10" t="s">
        <v>29</v>
      </c>
      <c r="C60" s="23" t="s">
        <v>80</v>
      </c>
      <c r="D60" s="23" t="s">
        <v>27</v>
      </c>
      <c r="E60" s="9"/>
      <c r="F60" s="31">
        <v>0.10069444444444443</v>
      </c>
      <c r="G60" s="28">
        <v>0.10372685185185186</v>
      </c>
      <c r="H60" s="19">
        <v>0.003032407407407428</v>
      </c>
      <c r="I60" s="3"/>
      <c r="J60" s="3"/>
      <c r="K60" s="3"/>
      <c r="L60" s="3"/>
      <c r="M60" s="3">
        <v>5</v>
      </c>
      <c r="N60" s="3"/>
      <c r="O60" s="3"/>
      <c r="P60" s="3"/>
      <c r="Q60" s="3">
        <v>5</v>
      </c>
      <c r="R60" s="3"/>
      <c r="S60" s="3"/>
      <c r="T60" s="3">
        <v>5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4">
        <v>15</v>
      </c>
      <c r="AI60" s="33">
        <v>0.003206018518518539</v>
      </c>
      <c r="AJ60" s="4"/>
      <c r="AK60" s="35"/>
      <c r="AL60" s="90"/>
    </row>
    <row r="61" spans="1:38" s="5" customFormat="1" ht="14.25" customHeight="1">
      <c r="A61" s="103">
        <v>137</v>
      </c>
      <c r="B61" s="10" t="s">
        <v>29</v>
      </c>
      <c r="C61" s="23" t="s">
        <v>84</v>
      </c>
      <c r="D61" s="23" t="s">
        <v>27</v>
      </c>
      <c r="E61" s="9"/>
      <c r="F61" s="31">
        <v>0.1125</v>
      </c>
      <c r="G61" s="28">
        <v>0.11607638888888888</v>
      </c>
      <c r="H61" s="19">
        <v>0.003576388888888879</v>
      </c>
      <c r="I61" s="3"/>
      <c r="J61" s="3"/>
      <c r="K61" s="3"/>
      <c r="L61" s="3">
        <v>5</v>
      </c>
      <c r="M61" s="3"/>
      <c r="N61" s="3">
        <v>5</v>
      </c>
      <c r="O61" s="3">
        <v>5</v>
      </c>
      <c r="P61" s="3">
        <v>5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4">
        <v>20</v>
      </c>
      <c r="AI61" s="33">
        <v>0.0038078703703703603</v>
      </c>
      <c r="AJ61" s="4"/>
      <c r="AK61" s="35"/>
      <c r="AL61" s="90"/>
    </row>
    <row r="62" spans="1:38" s="5" customFormat="1" ht="14.25" customHeight="1" thickBot="1">
      <c r="A62" s="104">
        <v>143</v>
      </c>
      <c r="B62" s="105" t="s">
        <v>28</v>
      </c>
      <c r="C62" s="106" t="s">
        <v>86</v>
      </c>
      <c r="D62" s="106" t="s">
        <v>24</v>
      </c>
      <c r="E62" s="91"/>
      <c r="F62" s="93">
        <v>0.08541666666666665</v>
      </c>
      <c r="G62" s="94">
        <v>0.08811342592592593</v>
      </c>
      <c r="H62" s="95">
        <v>0.0026967592592592737</v>
      </c>
      <c r="I62" s="96"/>
      <c r="J62" s="96"/>
      <c r="K62" s="96">
        <v>5</v>
      </c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7">
        <v>5</v>
      </c>
      <c r="AI62" s="98">
        <v>0.002754629629629644</v>
      </c>
      <c r="AJ62" s="99"/>
      <c r="AK62" s="100"/>
      <c r="AL62" s="101"/>
    </row>
  </sheetData>
  <sheetProtection/>
  <mergeCells count="14">
    <mergeCell ref="H1:H2"/>
    <mergeCell ref="E1:E2"/>
    <mergeCell ref="A1:A2"/>
    <mergeCell ref="B1:B2"/>
    <mergeCell ref="C1:C2"/>
    <mergeCell ref="D1:D2"/>
    <mergeCell ref="F1:F2"/>
    <mergeCell ref="G1:G2"/>
    <mergeCell ref="AL1:AL2"/>
    <mergeCell ref="AI1:AI2"/>
    <mergeCell ref="I1:AG1"/>
    <mergeCell ref="AH1:AH2"/>
    <mergeCell ref="AK1:AK2"/>
    <mergeCell ref="AJ1:AJ2"/>
  </mergeCells>
  <printOptions/>
  <pageMargins left="0.3937007874015748" right="0.3937007874015748" top="0.7086614173228347" bottom="0.5118110236220472" header="0.3937007874015748" footer="0.2362204724409449"/>
  <pageSetup fitToHeight="28" horizontalDpi="600" verticalDpi="600" orientation="landscape" paperSize="9" scale="73" r:id="rId1"/>
  <headerFooter alignWithMargins="0">
    <oddHeader>&amp;L&amp;12Протокол соревнованию&amp;"Arial Cyr,полужирный" &amp;"Arial Cyr,обычный"по &amp;"Arial Cyr,полужирный"ТВТ &amp;"Arial Cyr,обычный"(каяк)&amp;C&amp;12слет &amp;"Arial Cyr,полужирный"ТКТ&amp;"Arial Cyr,обычный" 2011 г                      попытка  1&amp;R&amp;12Лист &amp;P</oddHeader>
    <oddFooter>&amp;L&amp;"Arial Cyr,Bold"Секретарь&amp;C&amp;"Arial Cyr,Bold"Судья</oddFooter>
  </headerFooter>
  <rowBreaks count="1" manualBreakCount="1">
    <brk id="38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AM86"/>
  <sheetViews>
    <sheetView view="pageBreakPreview" zoomScale="75" zoomScaleNormal="75" zoomScaleSheetLayoutView="75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A2"/>
    </sheetView>
  </sheetViews>
  <sheetFormatPr defaultColWidth="9.00390625" defaultRowHeight="12.75"/>
  <cols>
    <col min="1" max="1" width="6.375" style="16" bestFit="1" customWidth="1"/>
    <col min="2" max="2" width="3.25390625" style="24" bestFit="1" customWidth="1"/>
    <col min="3" max="3" width="24.75390625" style="25" customWidth="1"/>
    <col min="4" max="4" width="13.875" style="16" bestFit="1" customWidth="1"/>
    <col min="5" max="5" width="12.75390625" style="24" customWidth="1"/>
    <col min="6" max="7" width="10.75390625" style="24" customWidth="1"/>
    <col min="8" max="8" width="10.75390625" style="26" customWidth="1"/>
    <col min="9" max="22" width="3.75390625" style="26" customWidth="1"/>
    <col min="23" max="26" width="3.125" style="26" hidden="1" customWidth="1"/>
    <col min="27" max="27" width="3.125" style="24" hidden="1" customWidth="1"/>
    <col min="28" max="33" width="3.125" style="26" hidden="1" customWidth="1"/>
    <col min="34" max="34" width="7.625" style="26" bestFit="1" customWidth="1"/>
    <col min="35" max="35" width="10.75390625" style="26" customWidth="1"/>
    <col min="36" max="36" width="7.375" style="24" customWidth="1"/>
    <col min="37" max="37" width="11.125" style="16" customWidth="1"/>
    <col min="38" max="38" width="13.00390625" style="24" customWidth="1"/>
    <col min="39" max="16384" width="9.125" style="24" customWidth="1"/>
  </cols>
  <sheetData>
    <row r="1" spans="1:39" s="6" customFormat="1" ht="22.5" customHeight="1">
      <c r="A1" s="109" t="s">
        <v>6</v>
      </c>
      <c r="B1" s="110" t="s">
        <v>0</v>
      </c>
      <c r="C1" s="65" t="s">
        <v>9</v>
      </c>
      <c r="D1" s="65" t="s">
        <v>1</v>
      </c>
      <c r="E1" s="111" t="s">
        <v>11</v>
      </c>
      <c r="F1" s="65" t="s">
        <v>2</v>
      </c>
      <c r="G1" s="65" t="s">
        <v>3</v>
      </c>
      <c r="H1" s="65" t="s">
        <v>7</v>
      </c>
      <c r="I1" s="65" t="s">
        <v>8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 t="s">
        <v>10</v>
      </c>
      <c r="AI1" s="112" t="s">
        <v>4</v>
      </c>
      <c r="AJ1" s="113" t="s">
        <v>5</v>
      </c>
      <c r="AK1" s="111" t="s">
        <v>20</v>
      </c>
      <c r="AL1" s="114" t="s">
        <v>22</v>
      </c>
      <c r="AM1" s="108"/>
    </row>
    <row r="2" spans="1:38" s="7" customFormat="1" ht="15" customHeight="1" thickBot="1">
      <c r="A2" s="245"/>
      <c r="B2" s="246"/>
      <c r="C2" s="66"/>
      <c r="D2" s="66"/>
      <c r="E2" s="247"/>
      <c r="F2" s="66"/>
      <c r="G2" s="66"/>
      <c r="H2" s="66"/>
      <c r="I2" s="43">
        <v>1</v>
      </c>
      <c r="J2" s="43">
        <v>2</v>
      </c>
      <c r="K2" s="43">
        <v>3</v>
      </c>
      <c r="L2" s="43">
        <v>4</v>
      </c>
      <c r="M2" s="43">
        <v>5</v>
      </c>
      <c r="N2" s="43">
        <v>6</v>
      </c>
      <c r="O2" s="43">
        <v>7</v>
      </c>
      <c r="P2" s="43">
        <v>8</v>
      </c>
      <c r="Q2" s="43">
        <v>9</v>
      </c>
      <c r="R2" s="43">
        <v>10</v>
      </c>
      <c r="S2" s="43">
        <v>11</v>
      </c>
      <c r="T2" s="43">
        <v>12</v>
      </c>
      <c r="U2" s="43">
        <v>13</v>
      </c>
      <c r="V2" s="43">
        <v>14</v>
      </c>
      <c r="W2" s="43">
        <v>15</v>
      </c>
      <c r="X2" s="43">
        <v>16</v>
      </c>
      <c r="Y2" s="43">
        <v>17</v>
      </c>
      <c r="Z2" s="43">
        <v>18</v>
      </c>
      <c r="AA2" s="43">
        <v>19</v>
      </c>
      <c r="AB2" s="43">
        <v>20</v>
      </c>
      <c r="AC2" s="43">
        <v>21</v>
      </c>
      <c r="AD2" s="43">
        <v>22</v>
      </c>
      <c r="AE2" s="43">
        <v>23</v>
      </c>
      <c r="AF2" s="43">
        <v>24</v>
      </c>
      <c r="AG2" s="43">
        <v>25</v>
      </c>
      <c r="AH2" s="66"/>
      <c r="AI2" s="248"/>
      <c r="AJ2" s="249"/>
      <c r="AK2" s="247"/>
      <c r="AL2" s="250"/>
    </row>
    <row r="3" spans="1:38" s="5" customFormat="1" ht="14.25" customHeight="1">
      <c r="A3" s="27">
        <v>100</v>
      </c>
      <c r="B3" s="79" t="s">
        <v>28</v>
      </c>
      <c r="C3" s="80" t="s">
        <v>110</v>
      </c>
      <c r="D3" s="80" t="s">
        <v>25</v>
      </c>
      <c r="E3" s="79"/>
      <c r="F3" s="81">
        <v>0.11875</v>
      </c>
      <c r="G3" s="82">
        <v>0.12237268518518518</v>
      </c>
      <c r="H3" s="83">
        <v>0.003622685185185187</v>
      </c>
      <c r="I3" s="84"/>
      <c r="J3" s="84"/>
      <c r="K3" s="84"/>
      <c r="L3" s="84">
        <v>5</v>
      </c>
      <c r="M3" s="84"/>
      <c r="N3" s="84"/>
      <c r="O3" s="84">
        <v>5</v>
      </c>
      <c r="P3" s="84">
        <v>5</v>
      </c>
      <c r="Q3" s="84"/>
      <c r="R3" s="84"/>
      <c r="S3" s="84"/>
      <c r="T3" s="84">
        <v>5</v>
      </c>
      <c r="U3" s="84">
        <v>5</v>
      </c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5">
        <v>25</v>
      </c>
      <c r="AI3" s="86">
        <v>0.003912037037037039</v>
      </c>
      <c r="AJ3" s="87"/>
      <c r="AK3" s="88" t="s">
        <v>19</v>
      </c>
      <c r="AL3" s="89"/>
    </row>
    <row r="4" spans="1:38" s="5" customFormat="1" ht="14.25" customHeight="1">
      <c r="A4" s="36">
        <v>101</v>
      </c>
      <c r="B4" s="9" t="s">
        <v>28</v>
      </c>
      <c r="C4" s="14" t="s">
        <v>31</v>
      </c>
      <c r="D4" s="14" t="s">
        <v>24</v>
      </c>
      <c r="E4" s="9"/>
      <c r="F4" s="31"/>
      <c r="G4" s="28"/>
      <c r="H4" s="1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4"/>
      <c r="AI4" s="33"/>
      <c r="AJ4" s="15"/>
      <c r="AK4" s="35" t="s">
        <v>19</v>
      </c>
      <c r="AL4" s="90"/>
    </row>
    <row r="5" spans="1:38" s="5" customFormat="1" ht="14.25" customHeight="1">
      <c r="A5" s="36">
        <v>102</v>
      </c>
      <c r="B5" s="9" t="s">
        <v>29</v>
      </c>
      <c r="C5" s="14" t="s">
        <v>32</v>
      </c>
      <c r="D5" s="14" t="s">
        <v>24</v>
      </c>
      <c r="E5" s="9"/>
      <c r="F5" s="31">
        <v>0.10972222222222222</v>
      </c>
      <c r="G5" s="28">
        <v>0.11232638888888889</v>
      </c>
      <c r="H5" s="19">
        <v>0.0026041666666666713</v>
      </c>
      <c r="I5" s="3"/>
      <c r="J5" s="3"/>
      <c r="K5" s="3"/>
      <c r="L5" s="3"/>
      <c r="M5" s="3">
        <v>5</v>
      </c>
      <c r="N5" s="3"/>
      <c r="O5" s="3"/>
      <c r="P5" s="3">
        <v>5</v>
      </c>
      <c r="Q5" s="3"/>
      <c r="R5" s="3"/>
      <c r="S5" s="3"/>
      <c r="T5" s="3"/>
      <c r="U5" s="3">
        <v>5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4">
        <v>15</v>
      </c>
      <c r="AI5" s="33">
        <v>0.0027777777777777822</v>
      </c>
      <c r="AJ5" s="15"/>
      <c r="AK5" s="35" t="s">
        <v>19</v>
      </c>
      <c r="AL5" s="90"/>
    </row>
    <row r="6" spans="1:38" s="5" customFormat="1" ht="14.25" customHeight="1">
      <c r="A6" s="36">
        <v>103</v>
      </c>
      <c r="B6" s="9" t="s">
        <v>28</v>
      </c>
      <c r="C6" s="14" t="s">
        <v>88</v>
      </c>
      <c r="D6" s="14" t="s">
        <v>25</v>
      </c>
      <c r="E6" s="9"/>
      <c r="F6" s="31"/>
      <c r="G6" s="28"/>
      <c r="H6" s="1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4"/>
      <c r="AI6" s="33"/>
      <c r="AJ6" s="15"/>
      <c r="AK6" s="35" t="s">
        <v>19</v>
      </c>
      <c r="AL6" s="90"/>
    </row>
    <row r="7" spans="1:38" s="5" customFormat="1" ht="14.25" customHeight="1">
      <c r="A7" s="36">
        <v>104</v>
      </c>
      <c r="B7" s="9" t="s">
        <v>29</v>
      </c>
      <c r="C7" s="14" t="s">
        <v>34</v>
      </c>
      <c r="D7" s="14" t="s">
        <v>23</v>
      </c>
      <c r="E7" s="9"/>
      <c r="F7" s="31"/>
      <c r="G7" s="28"/>
      <c r="H7" s="1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4"/>
      <c r="AI7" s="33"/>
      <c r="AJ7" s="15"/>
      <c r="AK7" s="35" t="s">
        <v>19</v>
      </c>
      <c r="AL7" s="90"/>
    </row>
    <row r="8" spans="1:38" s="5" customFormat="1" ht="14.25" customHeight="1">
      <c r="A8" s="36">
        <v>105</v>
      </c>
      <c r="B8" s="9" t="s">
        <v>28</v>
      </c>
      <c r="C8" s="14" t="s">
        <v>35</v>
      </c>
      <c r="D8" s="14" t="s">
        <v>23</v>
      </c>
      <c r="E8" s="9"/>
      <c r="F8" s="31"/>
      <c r="G8" s="28"/>
      <c r="H8" s="1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4"/>
      <c r="AI8" s="33"/>
      <c r="AJ8" s="15"/>
      <c r="AK8" s="35" t="s">
        <v>19</v>
      </c>
      <c r="AL8" s="90"/>
    </row>
    <row r="9" spans="1:38" s="5" customFormat="1" ht="14.25" customHeight="1">
      <c r="A9" s="36">
        <v>106</v>
      </c>
      <c r="B9" s="9" t="s">
        <v>28</v>
      </c>
      <c r="C9" s="14" t="s">
        <v>36</v>
      </c>
      <c r="D9" s="14" t="s">
        <v>24</v>
      </c>
      <c r="E9" s="9"/>
      <c r="F9" s="31">
        <v>0.11527777777777777</v>
      </c>
      <c r="G9" s="28">
        <v>0.11748842592592591</v>
      </c>
      <c r="H9" s="19">
        <v>0.002210648148148142</v>
      </c>
      <c r="I9" s="3"/>
      <c r="J9" s="3"/>
      <c r="K9" s="3"/>
      <c r="L9" s="3"/>
      <c r="M9" s="3"/>
      <c r="N9" s="3"/>
      <c r="O9" s="3"/>
      <c r="P9" s="3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4">
        <v>5</v>
      </c>
      <c r="AI9" s="33">
        <v>0.0022685185185185126</v>
      </c>
      <c r="AJ9" s="15"/>
      <c r="AK9" s="35" t="s">
        <v>19</v>
      </c>
      <c r="AL9" s="90"/>
    </row>
    <row r="10" spans="1:38" s="5" customFormat="1" ht="14.25" customHeight="1">
      <c r="A10" s="36">
        <v>107</v>
      </c>
      <c r="B10" s="9" t="s">
        <v>28</v>
      </c>
      <c r="C10" s="14" t="s">
        <v>109</v>
      </c>
      <c r="D10" s="14" t="s">
        <v>27</v>
      </c>
      <c r="E10" s="9"/>
      <c r="F10" s="31">
        <v>0.09583333333333333</v>
      </c>
      <c r="G10" s="28">
        <v>0.09863425925925927</v>
      </c>
      <c r="H10" s="19">
        <v>0.002800925925925943</v>
      </c>
      <c r="I10" s="3"/>
      <c r="J10" s="3"/>
      <c r="K10" s="3"/>
      <c r="L10" s="3"/>
      <c r="M10" s="3"/>
      <c r="N10" s="3">
        <v>5</v>
      </c>
      <c r="O10" s="3">
        <v>5</v>
      </c>
      <c r="P10" s="3">
        <v>5</v>
      </c>
      <c r="Q10" s="3"/>
      <c r="R10" s="3"/>
      <c r="S10" s="3"/>
      <c r="T10" s="3"/>
      <c r="U10" s="3">
        <v>5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4">
        <v>20</v>
      </c>
      <c r="AI10" s="33">
        <v>0.003032407407407424</v>
      </c>
      <c r="AJ10" s="15"/>
      <c r="AK10" s="35" t="s">
        <v>19</v>
      </c>
      <c r="AL10" s="90"/>
    </row>
    <row r="11" spans="1:38" s="5" customFormat="1" ht="14.25" customHeight="1">
      <c r="A11" s="36">
        <v>108</v>
      </c>
      <c r="B11" s="9" t="s">
        <v>29</v>
      </c>
      <c r="C11" s="14" t="s">
        <v>37</v>
      </c>
      <c r="D11" s="14" t="s">
        <v>38</v>
      </c>
      <c r="E11" s="9"/>
      <c r="F11" s="31"/>
      <c r="G11" s="28"/>
      <c r="H11" s="1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4"/>
      <c r="AI11" s="33"/>
      <c r="AJ11" s="15"/>
      <c r="AK11" s="35" t="s">
        <v>19</v>
      </c>
      <c r="AL11" s="90"/>
    </row>
    <row r="12" spans="1:38" s="5" customFormat="1" ht="14.25" customHeight="1">
      <c r="A12" s="36">
        <v>109</v>
      </c>
      <c r="B12" s="9" t="s">
        <v>29</v>
      </c>
      <c r="C12" s="14" t="s">
        <v>94</v>
      </c>
      <c r="D12" s="14" t="s">
        <v>24</v>
      </c>
      <c r="E12" s="9"/>
      <c r="F12" s="31">
        <v>0.09027777777777778</v>
      </c>
      <c r="G12" s="28">
        <v>0.09263888888888888</v>
      </c>
      <c r="H12" s="19">
        <v>0.0023611111111111055</v>
      </c>
      <c r="I12" s="3"/>
      <c r="J12" s="3"/>
      <c r="K12" s="3"/>
      <c r="L12" s="3"/>
      <c r="M12" s="3"/>
      <c r="N12" s="3"/>
      <c r="O12" s="3">
        <v>5</v>
      </c>
      <c r="P12" s="3">
        <v>5</v>
      </c>
      <c r="Q12" s="3">
        <v>5</v>
      </c>
      <c r="R12" s="3">
        <v>5</v>
      </c>
      <c r="S12" s="3"/>
      <c r="T12" s="3"/>
      <c r="U12" s="3">
        <v>5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4">
        <v>25</v>
      </c>
      <c r="AI12" s="33">
        <v>0.0026504629629629573</v>
      </c>
      <c r="AJ12" s="15"/>
      <c r="AK12" s="35" t="s">
        <v>19</v>
      </c>
      <c r="AL12" s="90"/>
    </row>
    <row r="13" spans="1:38" s="5" customFormat="1" ht="14.25" customHeight="1">
      <c r="A13" s="36">
        <v>110</v>
      </c>
      <c r="B13" s="9" t="s">
        <v>28</v>
      </c>
      <c r="C13" s="14" t="s">
        <v>68</v>
      </c>
      <c r="D13" s="14" t="s">
        <v>27</v>
      </c>
      <c r="E13" s="9"/>
      <c r="F13" s="31"/>
      <c r="G13" s="28"/>
      <c r="H13" s="1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4"/>
      <c r="AI13" s="33"/>
      <c r="AJ13" s="15"/>
      <c r="AK13" s="35" t="s">
        <v>19</v>
      </c>
      <c r="AL13" s="90"/>
    </row>
    <row r="14" spans="1:38" s="5" customFormat="1" ht="14.25" customHeight="1">
      <c r="A14" s="36">
        <v>111</v>
      </c>
      <c r="B14" s="9" t="s">
        <v>28</v>
      </c>
      <c r="C14" s="14" t="s">
        <v>69</v>
      </c>
      <c r="D14" s="14" t="s">
        <v>27</v>
      </c>
      <c r="E14" s="9"/>
      <c r="F14" s="31">
        <v>0.10902777777777778</v>
      </c>
      <c r="G14" s="28">
        <v>0.11251157407407408</v>
      </c>
      <c r="H14" s="19">
        <v>0.0034837962962963043</v>
      </c>
      <c r="I14" s="3"/>
      <c r="J14" s="3"/>
      <c r="K14" s="3"/>
      <c r="L14" s="3">
        <v>5</v>
      </c>
      <c r="M14" s="3">
        <v>5</v>
      </c>
      <c r="N14" s="3"/>
      <c r="O14" s="3">
        <v>50</v>
      </c>
      <c r="P14" s="3">
        <v>5</v>
      </c>
      <c r="Q14" s="3">
        <v>5</v>
      </c>
      <c r="R14" s="3">
        <v>50</v>
      </c>
      <c r="S14" s="3">
        <v>5</v>
      </c>
      <c r="T14" s="3">
        <v>5</v>
      </c>
      <c r="U14" s="3">
        <v>5</v>
      </c>
      <c r="V14" s="3">
        <v>50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4">
        <v>185</v>
      </c>
      <c r="AI14" s="33">
        <v>0.0056250000000000085</v>
      </c>
      <c r="AJ14" s="15"/>
      <c r="AK14" s="35" t="s">
        <v>19</v>
      </c>
      <c r="AL14" s="90"/>
    </row>
    <row r="15" spans="1:38" s="5" customFormat="1" ht="14.25" customHeight="1">
      <c r="A15" s="36">
        <v>114</v>
      </c>
      <c r="B15" s="9" t="s">
        <v>28</v>
      </c>
      <c r="C15" s="14" t="s">
        <v>70</v>
      </c>
      <c r="D15" s="14" t="s">
        <v>27</v>
      </c>
      <c r="E15" s="9"/>
      <c r="F15" s="31">
        <v>0.09722222222222222</v>
      </c>
      <c r="G15" s="28">
        <v>0.10023148148148148</v>
      </c>
      <c r="H15" s="19">
        <v>0.003009259259259253</v>
      </c>
      <c r="I15" s="3">
        <v>5</v>
      </c>
      <c r="J15" s="3"/>
      <c r="K15" s="3"/>
      <c r="L15" s="3"/>
      <c r="M15" s="3">
        <v>5</v>
      </c>
      <c r="N15" s="3"/>
      <c r="O15" s="3">
        <v>5</v>
      </c>
      <c r="P15" s="3">
        <v>5</v>
      </c>
      <c r="Q15" s="3">
        <v>5</v>
      </c>
      <c r="R15" s="3"/>
      <c r="S15" s="3">
        <v>5</v>
      </c>
      <c r="T15" s="3"/>
      <c r="U15" s="3"/>
      <c r="V15" s="3">
        <v>5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4">
        <v>35</v>
      </c>
      <c r="AI15" s="33">
        <v>0.003414351851851846</v>
      </c>
      <c r="AJ15" s="15"/>
      <c r="AK15" s="35" t="s">
        <v>19</v>
      </c>
      <c r="AL15" s="90"/>
    </row>
    <row r="16" spans="1:38" s="5" customFormat="1" ht="14.25" customHeight="1">
      <c r="A16" s="36">
        <v>115</v>
      </c>
      <c r="B16" s="9" t="s">
        <v>28</v>
      </c>
      <c r="C16" s="14" t="s">
        <v>71</v>
      </c>
      <c r="D16" s="14" t="s">
        <v>42</v>
      </c>
      <c r="E16" s="10"/>
      <c r="F16" s="31">
        <v>0.10833333333333334</v>
      </c>
      <c r="G16" s="28">
        <v>0.11123842592592592</v>
      </c>
      <c r="H16" s="19">
        <v>0.002905092592592584</v>
      </c>
      <c r="I16" s="3"/>
      <c r="J16" s="3">
        <v>5</v>
      </c>
      <c r="K16" s="3"/>
      <c r="L16" s="3"/>
      <c r="M16" s="3">
        <v>5</v>
      </c>
      <c r="N16" s="3"/>
      <c r="O16" s="3">
        <v>5</v>
      </c>
      <c r="P16" s="3"/>
      <c r="Q16" s="3"/>
      <c r="R16" s="3"/>
      <c r="S16" s="3"/>
      <c r="T16" s="3">
        <v>5</v>
      </c>
      <c r="U16" s="3">
        <v>5</v>
      </c>
      <c r="V16" s="3">
        <v>5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4">
        <v>30</v>
      </c>
      <c r="AI16" s="33">
        <v>0.0032523148148148064</v>
      </c>
      <c r="AJ16" s="15"/>
      <c r="AK16" s="35" t="s">
        <v>19</v>
      </c>
      <c r="AL16" s="90"/>
    </row>
    <row r="17" spans="1:38" s="5" customFormat="1" ht="14.25" customHeight="1">
      <c r="A17" s="36">
        <v>116</v>
      </c>
      <c r="B17" s="9" t="s">
        <v>28</v>
      </c>
      <c r="C17" s="14" t="s">
        <v>72</v>
      </c>
      <c r="D17" s="14" t="s">
        <v>42</v>
      </c>
      <c r="E17" s="9"/>
      <c r="F17" s="31">
        <v>0.11805555555555557</v>
      </c>
      <c r="G17" s="28">
        <v>0.12091435185185184</v>
      </c>
      <c r="H17" s="19">
        <v>0.002858796296296276</v>
      </c>
      <c r="I17" s="3"/>
      <c r="J17" s="3">
        <v>5</v>
      </c>
      <c r="K17" s="3"/>
      <c r="L17" s="3"/>
      <c r="M17" s="3">
        <v>5</v>
      </c>
      <c r="N17" s="3"/>
      <c r="O17" s="3">
        <v>5</v>
      </c>
      <c r="P17" s="3">
        <v>5</v>
      </c>
      <c r="Q17" s="3"/>
      <c r="R17" s="3"/>
      <c r="S17" s="3">
        <v>5</v>
      </c>
      <c r="T17" s="3">
        <v>5</v>
      </c>
      <c r="U17" s="3">
        <v>5</v>
      </c>
      <c r="V17" s="3">
        <v>5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4">
        <v>40</v>
      </c>
      <c r="AI17" s="33">
        <v>0.0033217592592592387</v>
      </c>
      <c r="AJ17" s="15"/>
      <c r="AK17" s="35" t="s">
        <v>19</v>
      </c>
      <c r="AL17" s="90"/>
    </row>
    <row r="18" spans="1:38" s="5" customFormat="1" ht="14.25" customHeight="1">
      <c r="A18" s="36">
        <v>119</v>
      </c>
      <c r="B18" s="9" t="s">
        <v>28</v>
      </c>
      <c r="C18" s="14" t="s">
        <v>73</v>
      </c>
      <c r="D18" s="14" t="s">
        <v>27</v>
      </c>
      <c r="E18" s="9"/>
      <c r="F18" s="31"/>
      <c r="G18" s="28"/>
      <c r="H18" s="1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4"/>
      <c r="AI18" s="33"/>
      <c r="AJ18" s="15"/>
      <c r="AK18" s="35" t="s">
        <v>19</v>
      </c>
      <c r="AL18" s="90"/>
    </row>
    <row r="19" spans="1:38" s="5" customFormat="1" ht="14.25" customHeight="1">
      <c r="A19" s="36">
        <v>120</v>
      </c>
      <c r="B19" s="9" t="s">
        <v>28</v>
      </c>
      <c r="C19" s="14" t="s">
        <v>74</v>
      </c>
      <c r="D19" s="14" t="s">
        <v>27</v>
      </c>
      <c r="E19" s="9"/>
      <c r="F19" s="31"/>
      <c r="G19" s="28"/>
      <c r="H19" s="1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4"/>
      <c r="AI19" s="33"/>
      <c r="AJ19" s="15"/>
      <c r="AK19" s="35" t="s">
        <v>19</v>
      </c>
      <c r="AL19" s="90"/>
    </row>
    <row r="20" spans="1:38" s="5" customFormat="1" ht="14.25" customHeight="1">
      <c r="A20" s="36">
        <v>121</v>
      </c>
      <c r="B20" s="9" t="s">
        <v>29</v>
      </c>
      <c r="C20" s="14" t="s">
        <v>95</v>
      </c>
      <c r="D20" s="14" t="s">
        <v>48</v>
      </c>
      <c r="E20" s="9"/>
      <c r="F20" s="31">
        <v>0.12083333333333333</v>
      </c>
      <c r="G20" s="28">
        <v>0.12359953703703704</v>
      </c>
      <c r="H20" s="19">
        <v>0.0027662037037037013</v>
      </c>
      <c r="I20" s="3"/>
      <c r="J20" s="3"/>
      <c r="K20" s="3"/>
      <c r="L20" s="3"/>
      <c r="M20" s="3">
        <v>5</v>
      </c>
      <c r="N20" s="3">
        <v>5</v>
      </c>
      <c r="O20" s="3">
        <v>5</v>
      </c>
      <c r="P20" s="3">
        <v>5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4">
        <v>20</v>
      </c>
      <c r="AI20" s="33">
        <v>0.0029976851851851827</v>
      </c>
      <c r="AJ20" s="15"/>
      <c r="AK20" s="35" t="s">
        <v>19</v>
      </c>
      <c r="AL20" s="90"/>
    </row>
    <row r="21" spans="1:38" s="5" customFormat="1" ht="14.25" customHeight="1">
      <c r="A21" s="36">
        <v>122</v>
      </c>
      <c r="B21" s="9" t="s">
        <v>28</v>
      </c>
      <c r="C21" s="14" t="s">
        <v>96</v>
      </c>
      <c r="D21" s="14" t="s">
        <v>48</v>
      </c>
      <c r="E21" s="9"/>
      <c r="F21" s="31"/>
      <c r="G21" s="28"/>
      <c r="H21" s="1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4"/>
      <c r="AI21" s="33"/>
      <c r="AJ21" s="15"/>
      <c r="AK21" s="35" t="s">
        <v>19</v>
      </c>
      <c r="AL21" s="90"/>
    </row>
    <row r="22" spans="1:38" s="5" customFormat="1" ht="14.25" customHeight="1">
      <c r="A22" s="36">
        <v>123</v>
      </c>
      <c r="B22" s="9" t="s">
        <v>29</v>
      </c>
      <c r="C22" s="14" t="s">
        <v>75</v>
      </c>
      <c r="D22" s="14" t="s">
        <v>27</v>
      </c>
      <c r="E22" s="9"/>
      <c r="F22" s="31"/>
      <c r="G22" s="28"/>
      <c r="H22" s="1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4"/>
      <c r="AI22" s="33"/>
      <c r="AJ22" s="15"/>
      <c r="AK22" s="35" t="s">
        <v>19</v>
      </c>
      <c r="AL22" s="90"/>
    </row>
    <row r="23" spans="1:38" s="5" customFormat="1" ht="14.25" customHeight="1">
      <c r="A23" s="36">
        <v>124</v>
      </c>
      <c r="B23" s="9" t="s">
        <v>28</v>
      </c>
      <c r="C23" s="14" t="s">
        <v>76</v>
      </c>
      <c r="D23" s="14" t="s">
        <v>27</v>
      </c>
      <c r="E23" s="9"/>
      <c r="F23" s="31"/>
      <c r="G23" s="28"/>
      <c r="H23" s="1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4"/>
      <c r="AI23" s="33"/>
      <c r="AJ23" s="15"/>
      <c r="AK23" s="35" t="s">
        <v>19</v>
      </c>
      <c r="AL23" s="90"/>
    </row>
    <row r="24" spans="1:38" s="5" customFormat="1" ht="14.25" customHeight="1">
      <c r="A24" s="36">
        <v>125</v>
      </c>
      <c r="B24" s="9" t="s">
        <v>28</v>
      </c>
      <c r="C24" s="14" t="s">
        <v>97</v>
      </c>
      <c r="D24" s="14" t="s">
        <v>48</v>
      </c>
      <c r="E24" s="9"/>
      <c r="F24" s="31">
        <v>0.09513888888888888</v>
      </c>
      <c r="G24" s="28">
        <v>0.09765046296296297</v>
      </c>
      <c r="H24" s="19">
        <v>0.0025115740740740827</v>
      </c>
      <c r="I24" s="3"/>
      <c r="J24" s="3"/>
      <c r="K24" s="3"/>
      <c r="L24" s="3"/>
      <c r="M24" s="3"/>
      <c r="N24" s="3"/>
      <c r="O24" s="3">
        <v>5</v>
      </c>
      <c r="P24" s="3">
        <v>5</v>
      </c>
      <c r="Q24" s="3">
        <v>5</v>
      </c>
      <c r="R24" s="3"/>
      <c r="S24" s="3"/>
      <c r="T24" s="3">
        <v>5</v>
      </c>
      <c r="U24" s="3">
        <v>5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4">
        <v>25</v>
      </c>
      <c r="AI24" s="33">
        <v>0.0028009259259259346</v>
      </c>
      <c r="AJ24" s="15"/>
      <c r="AK24" s="35" t="s">
        <v>19</v>
      </c>
      <c r="AL24" s="90"/>
    </row>
    <row r="25" spans="1:38" s="5" customFormat="1" ht="14.25" customHeight="1">
      <c r="A25" s="36">
        <v>126</v>
      </c>
      <c r="B25" s="9" t="s">
        <v>28</v>
      </c>
      <c r="C25" s="14" t="s">
        <v>77</v>
      </c>
      <c r="D25" s="14" t="s">
        <v>27</v>
      </c>
      <c r="E25" s="9"/>
      <c r="F25" s="31">
        <v>0.08541666666666665</v>
      </c>
      <c r="G25" s="28">
        <v>0.08771990740740741</v>
      </c>
      <c r="H25" s="19">
        <v>0.0023032407407407585</v>
      </c>
      <c r="I25" s="3"/>
      <c r="J25" s="3">
        <v>5</v>
      </c>
      <c r="K25" s="3"/>
      <c r="L25" s="3"/>
      <c r="M25" s="3">
        <v>5</v>
      </c>
      <c r="N25" s="3"/>
      <c r="O25" s="3"/>
      <c r="P25" s="3">
        <v>5</v>
      </c>
      <c r="Q25" s="3">
        <v>5</v>
      </c>
      <c r="R25" s="3"/>
      <c r="S25" s="3"/>
      <c r="T25" s="3">
        <v>5</v>
      </c>
      <c r="U25" s="3">
        <v>5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4">
        <v>30</v>
      </c>
      <c r="AI25" s="33">
        <v>0.0026504629629629808</v>
      </c>
      <c r="AJ25" s="15"/>
      <c r="AK25" s="35" t="s">
        <v>19</v>
      </c>
      <c r="AL25" s="90"/>
    </row>
    <row r="26" spans="1:38" s="5" customFormat="1" ht="14.25" customHeight="1">
      <c r="A26" s="36">
        <v>127</v>
      </c>
      <c r="B26" s="9" t="s">
        <v>29</v>
      </c>
      <c r="C26" s="14" t="s">
        <v>98</v>
      </c>
      <c r="D26" s="14" t="s">
        <v>48</v>
      </c>
      <c r="E26" s="9"/>
      <c r="F26" s="31">
        <v>0.08958333333333333</v>
      </c>
      <c r="G26" s="28">
        <v>0.09234953703703704</v>
      </c>
      <c r="H26" s="19">
        <v>0.0027662037037037013</v>
      </c>
      <c r="I26" s="3"/>
      <c r="J26" s="3"/>
      <c r="K26" s="3"/>
      <c r="L26" s="3">
        <v>5</v>
      </c>
      <c r="M26" s="3">
        <v>5</v>
      </c>
      <c r="N26" s="3"/>
      <c r="O26" s="3"/>
      <c r="P26" s="3">
        <v>5</v>
      </c>
      <c r="Q26" s="3"/>
      <c r="R26" s="3"/>
      <c r="S26" s="3"/>
      <c r="T26" s="3">
        <v>5</v>
      </c>
      <c r="U26" s="3">
        <v>5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4">
        <v>25</v>
      </c>
      <c r="AI26" s="33">
        <v>0.003055555555555553</v>
      </c>
      <c r="AJ26" s="15"/>
      <c r="AK26" s="35" t="s">
        <v>19</v>
      </c>
      <c r="AL26" s="90"/>
    </row>
    <row r="27" spans="1:38" s="5" customFormat="1" ht="14.25" customHeight="1">
      <c r="A27" s="36">
        <v>128</v>
      </c>
      <c r="B27" s="9" t="s">
        <v>29</v>
      </c>
      <c r="C27" s="14" t="s">
        <v>99</v>
      </c>
      <c r="D27" s="14" t="s">
        <v>24</v>
      </c>
      <c r="E27" s="9"/>
      <c r="F27" s="31"/>
      <c r="G27" s="28"/>
      <c r="H27" s="1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4"/>
      <c r="AI27" s="33"/>
      <c r="AJ27" s="15"/>
      <c r="AK27" s="35" t="s">
        <v>19</v>
      </c>
      <c r="AL27" s="90"/>
    </row>
    <row r="28" spans="1:38" s="5" customFormat="1" ht="14.25" customHeight="1">
      <c r="A28" s="36">
        <v>131</v>
      </c>
      <c r="B28" s="9" t="s">
        <v>29</v>
      </c>
      <c r="C28" s="14" t="s">
        <v>100</v>
      </c>
      <c r="D28" s="14" t="s">
        <v>23</v>
      </c>
      <c r="E28" s="9"/>
      <c r="F28" s="31"/>
      <c r="G28" s="28"/>
      <c r="H28" s="1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4"/>
      <c r="AI28" s="33"/>
      <c r="AJ28" s="15"/>
      <c r="AK28" s="35" t="s">
        <v>19</v>
      </c>
      <c r="AL28" s="90"/>
    </row>
    <row r="29" spans="1:38" s="5" customFormat="1" ht="14.25" customHeight="1">
      <c r="A29" s="36">
        <v>134</v>
      </c>
      <c r="B29" s="9" t="s">
        <v>28</v>
      </c>
      <c r="C29" s="14" t="s">
        <v>78</v>
      </c>
      <c r="D29" s="14" t="s">
        <v>24</v>
      </c>
      <c r="E29" s="9"/>
      <c r="F29" s="31">
        <v>0.11666666666666665</v>
      </c>
      <c r="G29" s="28">
        <v>0.11930555555555555</v>
      </c>
      <c r="H29" s="19">
        <v>0.002638888888888899</v>
      </c>
      <c r="I29" s="3"/>
      <c r="J29" s="3">
        <v>5</v>
      </c>
      <c r="K29" s="3"/>
      <c r="L29" s="3"/>
      <c r="M29" s="3"/>
      <c r="N29" s="3"/>
      <c r="O29" s="3"/>
      <c r="P29" s="3">
        <v>5</v>
      </c>
      <c r="Q29" s="3"/>
      <c r="R29" s="3"/>
      <c r="S29" s="3"/>
      <c r="T29" s="3">
        <v>5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4">
        <v>15</v>
      </c>
      <c r="AI29" s="33">
        <v>0.00281250000000001</v>
      </c>
      <c r="AJ29" s="15"/>
      <c r="AK29" s="35" t="s">
        <v>19</v>
      </c>
      <c r="AL29" s="90"/>
    </row>
    <row r="30" spans="1:38" s="5" customFormat="1" ht="14.25" customHeight="1">
      <c r="A30" s="36">
        <v>135</v>
      </c>
      <c r="B30" s="9" t="s">
        <v>29</v>
      </c>
      <c r="C30" s="14" t="s">
        <v>79</v>
      </c>
      <c r="D30" s="14" t="s">
        <v>27</v>
      </c>
      <c r="E30" s="9"/>
      <c r="F30" s="31"/>
      <c r="G30" s="28"/>
      <c r="H30" s="1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4"/>
      <c r="AI30" s="33"/>
      <c r="AJ30" s="15"/>
      <c r="AK30" s="35" t="s">
        <v>19</v>
      </c>
      <c r="AL30" s="90"/>
    </row>
    <row r="31" spans="1:38" s="5" customFormat="1" ht="14.25" customHeight="1">
      <c r="A31" s="36">
        <v>136</v>
      </c>
      <c r="B31" s="9" t="s">
        <v>29</v>
      </c>
      <c r="C31" s="14" t="s">
        <v>80</v>
      </c>
      <c r="D31" s="14" t="s">
        <v>27</v>
      </c>
      <c r="E31" s="9"/>
      <c r="F31" s="31"/>
      <c r="G31" s="28"/>
      <c r="H31" s="1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4"/>
      <c r="AI31" s="33"/>
      <c r="AJ31" s="15"/>
      <c r="AK31" s="35" t="s">
        <v>19</v>
      </c>
      <c r="AL31" s="90"/>
    </row>
    <row r="32" spans="1:38" s="5" customFormat="1" ht="14.25" customHeight="1">
      <c r="A32" s="36">
        <v>137</v>
      </c>
      <c r="B32" s="9" t="s">
        <v>29</v>
      </c>
      <c r="C32" s="14" t="s">
        <v>84</v>
      </c>
      <c r="D32" s="14" t="s">
        <v>27</v>
      </c>
      <c r="E32" s="9"/>
      <c r="F32" s="31"/>
      <c r="G32" s="28"/>
      <c r="H32" s="1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4"/>
      <c r="AI32" s="33"/>
      <c r="AJ32" s="15"/>
      <c r="AK32" s="35" t="s">
        <v>19</v>
      </c>
      <c r="AL32" s="90"/>
    </row>
    <row r="33" spans="1:38" s="5" customFormat="1" ht="14.25" customHeight="1">
      <c r="A33" s="36">
        <v>138</v>
      </c>
      <c r="B33" s="9" t="s">
        <v>29</v>
      </c>
      <c r="C33" s="14" t="s">
        <v>81</v>
      </c>
      <c r="D33" s="14" t="s">
        <v>27</v>
      </c>
      <c r="E33" s="9"/>
      <c r="F33" s="31"/>
      <c r="G33" s="28"/>
      <c r="H33" s="1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4"/>
      <c r="AI33" s="33"/>
      <c r="AJ33" s="15"/>
      <c r="AK33" s="35" t="s">
        <v>19</v>
      </c>
      <c r="AL33" s="90"/>
    </row>
    <row r="34" spans="1:38" s="5" customFormat="1" ht="14.25" customHeight="1">
      <c r="A34" s="36">
        <v>139</v>
      </c>
      <c r="B34" s="9" t="s">
        <v>28</v>
      </c>
      <c r="C34" s="14" t="s">
        <v>82</v>
      </c>
      <c r="D34" s="14" t="s">
        <v>24</v>
      </c>
      <c r="E34" s="9"/>
      <c r="F34" s="31"/>
      <c r="G34" s="28"/>
      <c r="H34" s="1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4"/>
      <c r="AI34" s="33"/>
      <c r="AJ34" s="15"/>
      <c r="AK34" s="35" t="s">
        <v>19</v>
      </c>
      <c r="AL34" s="90"/>
    </row>
    <row r="35" spans="1:38" s="5" customFormat="1" ht="14.25" customHeight="1">
      <c r="A35" s="36">
        <v>140</v>
      </c>
      <c r="B35" s="9" t="s">
        <v>29</v>
      </c>
      <c r="C35" s="14" t="s">
        <v>83</v>
      </c>
      <c r="D35" s="14" t="s">
        <v>26</v>
      </c>
      <c r="E35" s="9"/>
      <c r="F35" s="31">
        <v>0.1173611111111111</v>
      </c>
      <c r="G35" s="28">
        <v>0.12013888888888889</v>
      </c>
      <c r="H35" s="19">
        <v>0.0027777777777777957</v>
      </c>
      <c r="I35" s="3"/>
      <c r="J35" s="3"/>
      <c r="K35" s="3"/>
      <c r="L35" s="3"/>
      <c r="M35" s="3"/>
      <c r="N35" s="3"/>
      <c r="O35" s="3"/>
      <c r="P35" s="3"/>
      <c r="Q35" s="3"/>
      <c r="R35" s="3">
        <v>5</v>
      </c>
      <c r="S35" s="3"/>
      <c r="T35" s="3">
        <v>5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4">
        <v>10</v>
      </c>
      <c r="AI35" s="33">
        <v>0.0028935185185185366</v>
      </c>
      <c r="AJ35" s="4"/>
      <c r="AK35" s="35" t="s">
        <v>19</v>
      </c>
      <c r="AL35" s="90"/>
    </row>
    <row r="36" spans="1:38" s="5" customFormat="1" ht="14.25" customHeight="1">
      <c r="A36" s="36">
        <v>141</v>
      </c>
      <c r="B36" s="9" t="s">
        <v>29</v>
      </c>
      <c r="C36" s="14" t="s">
        <v>85</v>
      </c>
      <c r="D36" s="14" t="s">
        <v>26</v>
      </c>
      <c r="E36" s="9"/>
      <c r="F36" s="31"/>
      <c r="G36" s="28"/>
      <c r="H36" s="1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4"/>
      <c r="AI36" s="33"/>
      <c r="AJ36" s="4"/>
      <c r="AK36" s="35" t="s">
        <v>19</v>
      </c>
      <c r="AL36" s="90"/>
    </row>
    <row r="37" spans="1:38" s="5" customFormat="1" ht="14.25" customHeight="1">
      <c r="A37" s="36">
        <v>143</v>
      </c>
      <c r="B37" s="9" t="s">
        <v>28</v>
      </c>
      <c r="C37" s="14" t="s">
        <v>86</v>
      </c>
      <c r="D37" s="14" t="s">
        <v>24</v>
      </c>
      <c r="E37" s="9"/>
      <c r="F37" s="31">
        <v>0.10555555555555556</v>
      </c>
      <c r="G37" s="28">
        <v>0.10828703703703703</v>
      </c>
      <c r="H37" s="19">
        <v>0.0027314814814814736</v>
      </c>
      <c r="I37" s="3"/>
      <c r="J37" s="3"/>
      <c r="K37" s="3"/>
      <c r="L37" s="3">
        <v>5</v>
      </c>
      <c r="M37" s="3"/>
      <c r="N37" s="3">
        <v>5</v>
      </c>
      <c r="O37" s="3">
        <v>5</v>
      </c>
      <c r="P37" s="3"/>
      <c r="Q37" s="3">
        <v>5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4">
        <v>20</v>
      </c>
      <c r="AI37" s="33">
        <v>0.002962962962962955</v>
      </c>
      <c r="AJ37" s="4"/>
      <c r="AK37" s="35" t="s">
        <v>19</v>
      </c>
      <c r="AL37" s="90"/>
    </row>
    <row r="38" spans="1:38" s="5" customFormat="1" ht="14.25" customHeight="1" thickBot="1">
      <c r="A38" s="37">
        <v>144</v>
      </c>
      <c r="B38" s="91" t="s">
        <v>28</v>
      </c>
      <c r="C38" s="92" t="s">
        <v>87</v>
      </c>
      <c r="D38" s="92" t="s">
        <v>25</v>
      </c>
      <c r="E38" s="91"/>
      <c r="F38" s="93"/>
      <c r="G38" s="94"/>
      <c r="H38" s="95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7"/>
      <c r="AI38" s="98"/>
      <c r="AJ38" s="99"/>
      <c r="AK38" s="100" t="s">
        <v>19</v>
      </c>
      <c r="AL38" s="101"/>
    </row>
    <row r="39" spans="1:38" s="5" customFormat="1" ht="14.25" customHeight="1">
      <c r="A39" s="27">
        <v>101</v>
      </c>
      <c r="B39" s="79" t="s">
        <v>28</v>
      </c>
      <c r="C39" s="80" t="s">
        <v>101</v>
      </c>
      <c r="D39" s="80" t="s">
        <v>24</v>
      </c>
      <c r="E39" s="79"/>
      <c r="F39" s="81">
        <v>0.10347222222222223</v>
      </c>
      <c r="G39" s="82">
        <v>0.1052199074074074</v>
      </c>
      <c r="H39" s="83">
        <v>0.0017476851851851716</v>
      </c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>
        <v>0</v>
      </c>
      <c r="AI39" s="86">
        <v>0.0017476851851851716</v>
      </c>
      <c r="AJ39" s="102"/>
      <c r="AK39" s="88"/>
      <c r="AL39" s="89"/>
    </row>
    <row r="40" spans="1:38" s="5" customFormat="1" ht="14.25" customHeight="1">
      <c r="A40" s="36">
        <v>102</v>
      </c>
      <c r="B40" s="9" t="s">
        <v>29</v>
      </c>
      <c r="C40" s="14" t="s">
        <v>102</v>
      </c>
      <c r="D40" s="14" t="s">
        <v>24</v>
      </c>
      <c r="E40" s="9"/>
      <c r="F40" s="31">
        <v>0.09791666666666667</v>
      </c>
      <c r="G40" s="28">
        <v>0.09995370370370371</v>
      </c>
      <c r="H40" s="19">
        <v>0.0020370370370370455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4">
        <v>0</v>
      </c>
      <c r="AI40" s="33">
        <v>0.0020370370370370455</v>
      </c>
      <c r="AJ40" s="4"/>
      <c r="AK40" s="35"/>
      <c r="AL40" s="90"/>
    </row>
    <row r="41" spans="1:38" s="5" customFormat="1" ht="14.25" customHeight="1">
      <c r="A41" s="36">
        <v>103</v>
      </c>
      <c r="B41" s="9" t="s">
        <v>28</v>
      </c>
      <c r="C41" s="14" t="s">
        <v>88</v>
      </c>
      <c r="D41" s="14" t="s">
        <v>25</v>
      </c>
      <c r="E41" s="9"/>
      <c r="F41" s="31"/>
      <c r="G41" s="28"/>
      <c r="H41" s="1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4"/>
      <c r="AI41" s="33"/>
      <c r="AJ41" s="4"/>
      <c r="AK41" s="35"/>
      <c r="AL41" s="90"/>
    </row>
    <row r="42" spans="1:38" s="5" customFormat="1" ht="14.25" customHeight="1">
      <c r="A42" s="36">
        <v>104</v>
      </c>
      <c r="B42" s="9" t="s">
        <v>29</v>
      </c>
      <c r="C42" s="39" t="s">
        <v>103</v>
      </c>
      <c r="D42" s="14" t="s">
        <v>23</v>
      </c>
      <c r="E42" s="9"/>
      <c r="F42" s="31">
        <v>0.11388888888888889</v>
      </c>
      <c r="G42" s="28">
        <v>0.11604166666666667</v>
      </c>
      <c r="H42" s="19">
        <v>0.0021527777777777812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>
        <v>5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4">
        <v>5</v>
      </c>
      <c r="AI42" s="33">
        <v>0.0022106481481481517</v>
      </c>
      <c r="AJ42" s="4"/>
      <c r="AK42" s="35"/>
      <c r="AL42" s="90"/>
    </row>
    <row r="43" spans="1:38" s="5" customFormat="1" ht="14.25" customHeight="1">
      <c r="A43" s="36">
        <v>105</v>
      </c>
      <c r="B43" s="9" t="s">
        <v>28</v>
      </c>
      <c r="C43" s="14" t="s">
        <v>104</v>
      </c>
      <c r="D43" s="14" t="s">
        <v>23</v>
      </c>
      <c r="E43" s="9"/>
      <c r="F43" s="31">
        <v>0.10208333333333335</v>
      </c>
      <c r="G43" s="28">
        <v>0.10396990740740741</v>
      </c>
      <c r="H43" s="19">
        <v>0.0018865740740740683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4">
        <v>0</v>
      </c>
      <c r="AI43" s="33">
        <v>0.0018865740740740683</v>
      </c>
      <c r="AJ43" s="4"/>
      <c r="AK43" s="35"/>
      <c r="AL43" s="90"/>
    </row>
    <row r="44" spans="1:38" s="5" customFormat="1" ht="14.25" customHeight="1">
      <c r="A44" s="36">
        <v>106</v>
      </c>
      <c r="B44" s="9" t="s">
        <v>28</v>
      </c>
      <c r="C44" s="14" t="s">
        <v>105</v>
      </c>
      <c r="D44" s="14" t="s">
        <v>24</v>
      </c>
      <c r="E44" s="9"/>
      <c r="F44" s="31">
        <v>0.09513888888888888</v>
      </c>
      <c r="G44" s="28">
        <v>0.09703703703703703</v>
      </c>
      <c r="H44" s="19">
        <v>0.0018981481481481488</v>
      </c>
      <c r="I44" s="3"/>
      <c r="J44" s="3"/>
      <c r="K44" s="3">
        <v>5</v>
      </c>
      <c r="L44" s="3"/>
      <c r="M44" s="3"/>
      <c r="N44" s="3"/>
      <c r="O44" s="3"/>
      <c r="P44" s="3"/>
      <c r="Q44" s="3">
        <v>5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4">
        <v>10</v>
      </c>
      <c r="AI44" s="33">
        <v>0.0020138888888888897</v>
      </c>
      <c r="AJ44" s="4"/>
      <c r="AK44" s="35"/>
      <c r="AL44" s="90"/>
    </row>
    <row r="45" spans="1:38" s="5" customFormat="1" ht="14.25" customHeight="1">
      <c r="A45" s="36">
        <v>108</v>
      </c>
      <c r="B45" s="9" t="s">
        <v>29</v>
      </c>
      <c r="C45" s="14" t="s">
        <v>106</v>
      </c>
      <c r="D45" s="14" t="s">
        <v>38</v>
      </c>
      <c r="E45" s="9"/>
      <c r="F45" s="31"/>
      <c r="G45" s="28"/>
      <c r="H45" s="1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4"/>
      <c r="AI45" s="33"/>
      <c r="AJ45" s="4"/>
      <c r="AK45" s="35"/>
      <c r="AL45" s="90"/>
    </row>
    <row r="46" spans="1:38" s="5" customFormat="1" ht="14.25" customHeight="1">
      <c r="A46" s="36">
        <v>109</v>
      </c>
      <c r="B46" s="9" t="s">
        <v>29</v>
      </c>
      <c r="C46" s="14" t="s">
        <v>94</v>
      </c>
      <c r="D46" s="14" t="s">
        <v>24</v>
      </c>
      <c r="E46" s="9"/>
      <c r="F46" s="31"/>
      <c r="G46" s="28"/>
      <c r="H46" s="1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4"/>
      <c r="AI46" s="33"/>
      <c r="AJ46" s="4"/>
      <c r="AK46" s="35"/>
      <c r="AL46" s="90"/>
    </row>
    <row r="47" spans="1:38" s="5" customFormat="1" ht="14.25" customHeight="1">
      <c r="A47" s="36">
        <v>112</v>
      </c>
      <c r="B47" s="9" t="s">
        <v>28</v>
      </c>
      <c r="C47" s="14" t="s">
        <v>89</v>
      </c>
      <c r="D47" s="14" t="s">
        <v>26</v>
      </c>
      <c r="E47" s="9"/>
      <c r="F47" s="31">
        <v>0.10416666666666667</v>
      </c>
      <c r="G47" s="28">
        <v>0.10591435185185184</v>
      </c>
      <c r="H47" s="19">
        <v>0.0017476851851851716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4">
        <v>50</v>
      </c>
      <c r="AI47" s="33">
        <v>0.0023263888888888752</v>
      </c>
      <c r="AJ47" s="4"/>
      <c r="AK47" s="35"/>
      <c r="AL47" s="90">
        <v>50</v>
      </c>
    </row>
    <row r="48" spans="1:38" s="5" customFormat="1" ht="14.25" customHeight="1">
      <c r="A48" s="36">
        <v>113</v>
      </c>
      <c r="B48" s="9" t="s">
        <v>28</v>
      </c>
      <c r="C48" s="39" t="s">
        <v>90</v>
      </c>
      <c r="D48" s="14" t="s">
        <v>26</v>
      </c>
      <c r="E48" s="9"/>
      <c r="F48" s="31">
        <v>0.10347222222222223</v>
      </c>
      <c r="G48" s="28">
        <v>0.10525462962962963</v>
      </c>
      <c r="H48" s="19">
        <v>0.0017824074074073992</v>
      </c>
      <c r="I48" s="3"/>
      <c r="J48" s="3"/>
      <c r="K48" s="3"/>
      <c r="L48" s="3"/>
      <c r="M48" s="3"/>
      <c r="N48" s="3">
        <v>5</v>
      </c>
      <c r="O48" s="3">
        <v>5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4">
        <v>60</v>
      </c>
      <c r="AI48" s="33">
        <v>0.002476851851851844</v>
      </c>
      <c r="AJ48" s="4"/>
      <c r="AK48" s="35"/>
      <c r="AL48" s="90">
        <v>50</v>
      </c>
    </row>
    <row r="49" spans="1:38" s="5" customFormat="1" ht="14.25" customHeight="1">
      <c r="A49" s="36">
        <v>117</v>
      </c>
      <c r="B49" s="9" t="s">
        <v>28</v>
      </c>
      <c r="C49" s="14" t="s">
        <v>91</v>
      </c>
      <c r="D49" s="14" t="s">
        <v>24</v>
      </c>
      <c r="E49" s="9"/>
      <c r="F49" s="31">
        <v>0.10277777777777779</v>
      </c>
      <c r="G49" s="28">
        <v>0.10517361111111112</v>
      </c>
      <c r="H49" s="19">
        <v>0.002395833333333333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4">
        <v>0</v>
      </c>
      <c r="AI49" s="33">
        <v>0.002395833333333333</v>
      </c>
      <c r="AJ49" s="4"/>
      <c r="AK49" s="35"/>
      <c r="AL49" s="90"/>
    </row>
    <row r="50" spans="1:38" s="5" customFormat="1" ht="14.25" customHeight="1">
      <c r="A50" s="36">
        <v>118</v>
      </c>
      <c r="B50" s="9" t="s">
        <v>28</v>
      </c>
      <c r="C50" s="14" t="s">
        <v>92</v>
      </c>
      <c r="D50" s="14" t="s">
        <v>24</v>
      </c>
      <c r="E50" s="9"/>
      <c r="F50" s="31">
        <v>0.1111111111111111</v>
      </c>
      <c r="G50" s="28">
        <v>0.11302083333333333</v>
      </c>
      <c r="H50" s="19">
        <v>0.0019097222222222293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>
        <v>5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4">
        <v>5</v>
      </c>
      <c r="AI50" s="33">
        <v>0.0019675925925925998</v>
      </c>
      <c r="AJ50" s="4"/>
      <c r="AK50" s="35"/>
      <c r="AL50" s="90"/>
    </row>
    <row r="51" spans="1:38" s="5" customFormat="1" ht="14.25" customHeight="1">
      <c r="A51" s="36">
        <v>119</v>
      </c>
      <c r="B51" s="9" t="s">
        <v>28</v>
      </c>
      <c r="C51" s="14" t="s">
        <v>73</v>
      </c>
      <c r="D51" s="14" t="s">
        <v>27</v>
      </c>
      <c r="E51" s="9"/>
      <c r="F51" s="31"/>
      <c r="G51" s="28"/>
      <c r="H51" s="1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4"/>
      <c r="AI51" s="33"/>
      <c r="AJ51" s="4"/>
      <c r="AK51" s="35"/>
      <c r="AL51" s="90"/>
    </row>
    <row r="52" spans="1:38" s="5" customFormat="1" ht="14.25" customHeight="1">
      <c r="A52" s="36">
        <v>125</v>
      </c>
      <c r="B52" s="9" t="s">
        <v>28</v>
      </c>
      <c r="C52" s="14" t="s">
        <v>97</v>
      </c>
      <c r="D52" s="14" t="s">
        <v>48</v>
      </c>
      <c r="E52" s="9"/>
      <c r="F52" s="31">
        <v>0.09375</v>
      </c>
      <c r="G52" s="28">
        <v>0.09599537037037037</v>
      </c>
      <c r="H52" s="19">
        <v>0.00224537037037037</v>
      </c>
      <c r="I52" s="3"/>
      <c r="J52" s="3"/>
      <c r="K52" s="3"/>
      <c r="L52" s="3"/>
      <c r="M52" s="3"/>
      <c r="N52" s="3"/>
      <c r="O52" s="3"/>
      <c r="P52" s="3">
        <v>5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4">
        <v>5</v>
      </c>
      <c r="AI52" s="33">
        <v>0.0023032407407407402</v>
      </c>
      <c r="AJ52" s="4"/>
      <c r="AK52" s="35"/>
      <c r="AL52" s="90"/>
    </row>
    <row r="53" spans="1:38" s="5" customFormat="1" ht="14.25" customHeight="1">
      <c r="A53" s="36">
        <v>126</v>
      </c>
      <c r="B53" s="9" t="s">
        <v>28</v>
      </c>
      <c r="C53" s="14" t="s">
        <v>77</v>
      </c>
      <c r="D53" s="14" t="s">
        <v>27</v>
      </c>
      <c r="E53" s="9"/>
      <c r="F53" s="31">
        <v>0.11180555555555556</v>
      </c>
      <c r="G53" s="28">
        <v>0.11388888888888889</v>
      </c>
      <c r="H53" s="19">
        <v>0.002083333333333326</v>
      </c>
      <c r="I53" s="3">
        <v>5</v>
      </c>
      <c r="J53" s="3"/>
      <c r="K53" s="3"/>
      <c r="L53" s="3"/>
      <c r="M53" s="3"/>
      <c r="N53" s="3"/>
      <c r="O53" s="3"/>
      <c r="P53" s="3">
        <v>5</v>
      </c>
      <c r="Q53" s="3"/>
      <c r="R53" s="3"/>
      <c r="S53" s="3">
        <v>5</v>
      </c>
      <c r="T53" s="3"/>
      <c r="U53" s="3"/>
      <c r="V53" s="3">
        <v>5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4">
        <v>20</v>
      </c>
      <c r="AI53" s="33">
        <v>0.0023148148148148073</v>
      </c>
      <c r="AJ53" s="4"/>
      <c r="AK53" s="35"/>
      <c r="AL53" s="90"/>
    </row>
    <row r="54" spans="1:38" s="5" customFormat="1" ht="14.25" customHeight="1">
      <c r="A54" s="36">
        <v>128</v>
      </c>
      <c r="B54" s="9" t="s">
        <v>29</v>
      </c>
      <c r="C54" s="14" t="s">
        <v>99</v>
      </c>
      <c r="D54" s="14" t="s">
        <v>24</v>
      </c>
      <c r="E54" s="9"/>
      <c r="F54" s="31"/>
      <c r="G54" s="28"/>
      <c r="H54" s="19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4"/>
      <c r="AI54" s="33"/>
      <c r="AJ54" s="4"/>
      <c r="AK54" s="35"/>
      <c r="AL54" s="90"/>
    </row>
    <row r="55" spans="1:38" s="5" customFormat="1" ht="14.25" customHeight="1">
      <c r="A55" s="103">
        <v>130</v>
      </c>
      <c r="B55" s="10" t="s">
        <v>28</v>
      </c>
      <c r="C55" s="23" t="s">
        <v>107</v>
      </c>
      <c r="D55" s="23" t="s">
        <v>23</v>
      </c>
      <c r="E55" s="9"/>
      <c r="F55" s="31">
        <v>0.1076388888888889</v>
      </c>
      <c r="G55" s="28">
        <v>0.10928240740740741</v>
      </c>
      <c r="H55" s="19">
        <v>0.0016435185185185164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4">
        <v>0</v>
      </c>
      <c r="AI55" s="33">
        <v>0.0016435185185185164</v>
      </c>
      <c r="AJ55" s="4"/>
      <c r="AK55" s="35"/>
      <c r="AL55" s="90"/>
    </row>
    <row r="56" spans="1:38" s="5" customFormat="1" ht="14.25" customHeight="1">
      <c r="A56" s="103">
        <v>131</v>
      </c>
      <c r="B56" s="10" t="s">
        <v>29</v>
      </c>
      <c r="C56" s="23" t="s">
        <v>100</v>
      </c>
      <c r="D56" s="23" t="s">
        <v>23</v>
      </c>
      <c r="E56" s="9"/>
      <c r="F56" s="31">
        <v>0.10416666666666667</v>
      </c>
      <c r="G56" s="28">
        <v>0.10668981481481482</v>
      </c>
      <c r="H56" s="19">
        <v>0.0025231481481481494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>
        <v>5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4">
        <v>5</v>
      </c>
      <c r="AI56" s="33">
        <v>0.00258101851851852</v>
      </c>
      <c r="AJ56" s="4"/>
      <c r="AK56" s="35"/>
      <c r="AL56" s="90"/>
    </row>
    <row r="57" spans="1:38" s="5" customFormat="1" ht="14.25" customHeight="1">
      <c r="A57" s="103">
        <v>132</v>
      </c>
      <c r="B57" s="10" t="s">
        <v>28</v>
      </c>
      <c r="C57" s="23" t="s">
        <v>108</v>
      </c>
      <c r="D57" s="23" t="s">
        <v>38</v>
      </c>
      <c r="E57" s="9"/>
      <c r="F57" s="31">
        <v>0.1</v>
      </c>
      <c r="G57" s="28">
        <v>0.10189814814814814</v>
      </c>
      <c r="H57" s="19">
        <v>0.001898148148148135</v>
      </c>
      <c r="I57" s="3"/>
      <c r="J57" s="3"/>
      <c r="K57" s="3"/>
      <c r="L57" s="3"/>
      <c r="M57" s="3"/>
      <c r="N57" s="3"/>
      <c r="O57" s="3"/>
      <c r="P57" s="3">
        <v>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4">
        <v>5</v>
      </c>
      <c r="AI57" s="33">
        <v>0.0019560185185185054</v>
      </c>
      <c r="AJ57" s="4"/>
      <c r="AK57" s="35"/>
      <c r="AL57" s="90"/>
    </row>
    <row r="58" spans="1:38" s="5" customFormat="1" ht="14.25" customHeight="1">
      <c r="A58" s="103">
        <v>133</v>
      </c>
      <c r="B58" s="10" t="s">
        <v>29</v>
      </c>
      <c r="C58" s="23" t="s">
        <v>93</v>
      </c>
      <c r="D58" s="23" t="s">
        <v>26</v>
      </c>
      <c r="E58" s="9"/>
      <c r="F58" s="31">
        <v>0.11944444444444445</v>
      </c>
      <c r="G58" s="28">
        <v>0.12152777777777778</v>
      </c>
      <c r="H58" s="19">
        <v>0.002083333333333326</v>
      </c>
      <c r="I58" s="3"/>
      <c r="J58" s="3"/>
      <c r="K58" s="3"/>
      <c r="L58" s="3"/>
      <c r="M58" s="3"/>
      <c r="N58" s="3"/>
      <c r="O58" s="3"/>
      <c r="P58" s="3"/>
      <c r="Q58" s="3">
        <v>5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4">
        <v>5</v>
      </c>
      <c r="AI58" s="33">
        <v>0.0021412037037036964</v>
      </c>
      <c r="AJ58" s="4"/>
      <c r="AK58" s="35"/>
      <c r="AL58" s="90"/>
    </row>
    <row r="59" spans="1:38" s="5" customFormat="1" ht="14.25" customHeight="1">
      <c r="A59" s="103">
        <v>134</v>
      </c>
      <c r="B59" s="10" t="s">
        <v>28</v>
      </c>
      <c r="C59" s="23" t="s">
        <v>78</v>
      </c>
      <c r="D59" s="23" t="s">
        <v>24</v>
      </c>
      <c r="E59" s="9"/>
      <c r="F59" s="31">
        <v>0.10486111111111111</v>
      </c>
      <c r="G59" s="28">
        <v>0.10719907407407407</v>
      </c>
      <c r="H59" s="19">
        <v>0.0023379629629629584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>
        <v>5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4">
        <v>5</v>
      </c>
      <c r="AI59" s="33">
        <v>0.002395833333333329</v>
      </c>
      <c r="AJ59" s="4"/>
      <c r="AK59" s="35"/>
      <c r="AL59" s="90"/>
    </row>
    <row r="60" spans="1:38" s="5" customFormat="1" ht="14.25" customHeight="1">
      <c r="A60" s="103">
        <v>136</v>
      </c>
      <c r="B60" s="10" t="s">
        <v>29</v>
      </c>
      <c r="C60" s="23" t="s">
        <v>80</v>
      </c>
      <c r="D60" s="23" t="s">
        <v>27</v>
      </c>
      <c r="E60" s="9"/>
      <c r="F60" s="31"/>
      <c r="G60" s="28"/>
      <c r="H60" s="19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4"/>
      <c r="AI60" s="33"/>
      <c r="AJ60" s="4"/>
      <c r="AK60" s="35"/>
      <c r="AL60" s="90"/>
    </row>
    <row r="61" spans="1:38" s="5" customFormat="1" ht="14.25" customHeight="1">
      <c r="A61" s="103">
        <v>137</v>
      </c>
      <c r="B61" s="10" t="s">
        <v>29</v>
      </c>
      <c r="C61" s="23" t="s">
        <v>84</v>
      </c>
      <c r="D61" s="23" t="s">
        <v>27</v>
      </c>
      <c r="E61" s="9"/>
      <c r="F61" s="31"/>
      <c r="G61" s="28"/>
      <c r="H61" s="1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4"/>
      <c r="AI61" s="33"/>
      <c r="AJ61" s="4"/>
      <c r="AK61" s="35"/>
      <c r="AL61" s="90"/>
    </row>
    <row r="62" spans="1:38" s="5" customFormat="1" ht="14.25" customHeight="1" thickBot="1">
      <c r="A62" s="104">
        <v>143</v>
      </c>
      <c r="B62" s="105" t="s">
        <v>28</v>
      </c>
      <c r="C62" s="106" t="s">
        <v>86</v>
      </c>
      <c r="D62" s="106" t="s">
        <v>24</v>
      </c>
      <c r="E62" s="107"/>
      <c r="F62" s="93">
        <v>0.09166666666666667</v>
      </c>
      <c r="G62" s="94">
        <v>0.09399305555555555</v>
      </c>
      <c r="H62" s="95">
        <v>0.002326388888888878</v>
      </c>
      <c r="I62" s="96"/>
      <c r="J62" s="96"/>
      <c r="K62" s="96"/>
      <c r="L62" s="96"/>
      <c r="M62" s="96"/>
      <c r="N62" s="96"/>
      <c r="O62" s="96"/>
      <c r="P62" s="96">
        <v>5</v>
      </c>
      <c r="Q62" s="96"/>
      <c r="R62" s="96">
        <v>5</v>
      </c>
      <c r="S62" s="96"/>
      <c r="T62" s="96">
        <v>5</v>
      </c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7">
        <v>15</v>
      </c>
      <c r="AI62" s="98">
        <v>0.0024999999999999888</v>
      </c>
      <c r="AJ62" s="99"/>
      <c r="AK62" s="100"/>
      <c r="AL62" s="101"/>
    </row>
    <row r="63" spans="1:38" s="5" customFormat="1" ht="14.25" customHeight="1">
      <c r="A63" s="10"/>
      <c r="B63" s="10"/>
      <c r="C63" s="23"/>
      <c r="D63" s="23"/>
      <c r="E63" s="10"/>
      <c r="F63" s="71"/>
      <c r="G63" s="72"/>
      <c r="H63" s="73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5"/>
      <c r="AI63" s="76"/>
      <c r="AJ63" s="77"/>
      <c r="AK63" s="78"/>
      <c r="AL63" s="78"/>
    </row>
    <row r="64" spans="1:38" s="5" customFormat="1" ht="14.25" customHeight="1">
      <c r="A64" s="9"/>
      <c r="B64" s="9"/>
      <c r="C64" s="14"/>
      <c r="D64" s="14"/>
      <c r="E64" s="9"/>
      <c r="F64" s="31"/>
      <c r="G64" s="28"/>
      <c r="H64" s="1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4"/>
      <c r="AI64" s="33"/>
      <c r="AJ64" s="4"/>
      <c r="AK64" s="35"/>
      <c r="AL64" s="35"/>
    </row>
    <row r="65" spans="1:38" s="5" customFormat="1" ht="14.25" customHeight="1">
      <c r="A65" s="9"/>
      <c r="B65" s="9"/>
      <c r="C65" s="14"/>
      <c r="D65" s="14"/>
      <c r="E65" s="9"/>
      <c r="F65" s="31"/>
      <c r="G65" s="28"/>
      <c r="H65" s="19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4"/>
      <c r="AI65" s="33"/>
      <c r="AJ65" s="4"/>
      <c r="AK65" s="35"/>
      <c r="AL65" s="35"/>
    </row>
    <row r="66" spans="1:38" s="5" customFormat="1" ht="14.25" customHeight="1">
      <c r="A66" s="9"/>
      <c r="B66" s="9"/>
      <c r="C66" s="14"/>
      <c r="D66" s="14"/>
      <c r="E66" s="9"/>
      <c r="F66" s="31"/>
      <c r="G66" s="28"/>
      <c r="H66" s="1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4"/>
      <c r="AI66" s="33"/>
      <c r="AJ66" s="4"/>
      <c r="AK66" s="35"/>
      <c r="AL66" s="35"/>
    </row>
    <row r="67" spans="1:38" s="5" customFormat="1" ht="14.25" customHeight="1">
      <c r="A67" s="9"/>
      <c r="B67" s="9"/>
      <c r="C67" s="14"/>
      <c r="D67" s="14"/>
      <c r="E67" s="9"/>
      <c r="F67" s="31"/>
      <c r="G67" s="28"/>
      <c r="H67" s="19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4"/>
      <c r="AI67" s="33"/>
      <c r="AJ67" s="4"/>
      <c r="AK67" s="35"/>
      <c r="AL67" s="35"/>
    </row>
    <row r="68" spans="1:38" s="5" customFormat="1" ht="14.25" customHeight="1">
      <c r="A68" s="9"/>
      <c r="B68" s="9"/>
      <c r="C68" s="14"/>
      <c r="D68" s="14"/>
      <c r="E68" s="9"/>
      <c r="F68" s="31"/>
      <c r="G68" s="28"/>
      <c r="H68" s="1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4"/>
      <c r="AI68" s="33"/>
      <c r="AJ68" s="4"/>
      <c r="AK68" s="35"/>
      <c r="AL68" s="35"/>
    </row>
    <row r="69" spans="1:38" s="5" customFormat="1" ht="14.25" customHeight="1">
      <c r="A69" s="9"/>
      <c r="B69" s="9"/>
      <c r="C69" s="14"/>
      <c r="D69" s="14"/>
      <c r="E69" s="9"/>
      <c r="F69" s="31"/>
      <c r="G69" s="28"/>
      <c r="H69" s="1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4"/>
      <c r="AI69" s="33"/>
      <c r="AJ69" s="4"/>
      <c r="AK69" s="35"/>
      <c r="AL69" s="35"/>
    </row>
    <row r="70" spans="1:38" s="5" customFormat="1" ht="14.25" customHeight="1">
      <c r="A70" s="9"/>
      <c r="B70" s="9"/>
      <c r="C70" s="14"/>
      <c r="D70" s="14"/>
      <c r="E70" s="9"/>
      <c r="F70" s="31"/>
      <c r="G70" s="28"/>
      <c r="H70" s="1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4"/>
      <c r="AI70" s="33"/>
      <c r="AJ70" s="4"/>
      <c r="AK70" s="35"/>
      <c r="AL70" s="35"/>
    </row>
    <row r="71" spans="1:38" s="5" customFormat="1" ht="14.25" customHeight="1">
      <c r="A71" s="9"/>
      <c r="B71" s="9"/>
      <c r="C71" s="14"/>
      <c r="D71" s="14"/>
      <c r="E71" s="9"/>
      <c r="F71" s="31"/>
      <c r="G71" s="28"/>
      <c r="H71" s="1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4"/>
      <c r="AI71" s="33"/>
      <c r="AJ71" s="4"/>
      <c r="AK71" s="35"/>
      <c r="AL71" s="35"/>
    </row>
    <row r="72" spans="1:38" s="5" customFormat="1" ht="14.25" customHeight="1">
      <c r="A72" s="9"/>
      <c r="B72" s="9"/>
      <c r="C72" s="14"/>
      <c r="D72" s="14"/>
      <c r="E72" s="9"/>
      <c r="F72" s="31"/>
      <c r="G72" s="28"/>
      <c r="H72" s="19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4"/>
      <c r="AI72" s="33"/>
      <c r="AJ72" s="4"/>
      <c r="AK72" s="35"/>
      <c r="AL72" s="35"/>
    </row>
    <row r="73" spans="1:38" s="5" customFormat="1" ht="14.25" customHeight="1">
      <c r="A73" s="9"/>
      <c r="B73" s="9"/>
      <c r="C73" s="14"/>
      <c r="D73" s="14"/>
      <c r="E73" s="9"/>
      <c r="F73" s="31"/>
      <c r="G73" s="28"/>
      <c r="H73" s="1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4"/>
      <c r="AI73" s="33"/>
      <c r="AJ73" s="4"/>
      <c r="AK73" s="35"/>
      <c r="AL73" s="35"/>
    </row>
    <row r="74" spans="1:38" s="5" customFormat="1" ht="14.25" customHeight="1">
      <c r="A74" s="9"/>
      <c r="B74" s="9"/>
      <c r="C74" s="14"/>
      <c r="D74" s="14"/>
      <c r="E74" s="9"/>
      <c r="F74" s="31"/>
      <c r="G74" s="28"/>
      <c r="H74" s="1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4"/>
      <c r="AI74" s="33"/>
      <c r="AJ74" s="4"/>
      <c r="AK74" s="35"/>
      <c r="AL74" s="35"/>
    </row>
    <row r="75" spans="1:38" s="5" customFormat="1" ht="14.25" customHeight="1">
      <c r="A75" s="9"/>
      <c r="B75" s="9"/>
      <c r="C75" s="14"/>
      <c r="D75" s="14"/>
      <c r="E75" s="9"/>
      <c r="F75" s="31"/>
      <c r="G75" s="28"/>
      <c r="H75" s="1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4"/>
      <c r="AI75" s="33"/>
      <c r="AJ75" s="4"/>
      <c r="AK75" s="35"/>
      <c r="AL75" s="35"/>
    </row>
    <row r="76" spans="1:38" s="5" customFormat="1" ht="14.25" customHeight="1">
      <c r="A76" s="9"/>
      <c r="B76" s="9"/>
      <c r="C76" s="14"/>
      <c r="D76" s="14"/>
      <c r="E76" s="9"/>
      <c r="F76" s="31"/>
      <c r="G76" s="28"/>
      <c r="H76" s="19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4"/>
      <c r="AI76" s="33"/>
      <c r="AJ76" s="4"/>
      <c r="AK76" s="35"/>
      <c r="AL76" s="35"/>
    </row>
    <row r="77" spans="1:38" s="5" customFormat="1" ht="14.25" customHeight="1">
      <c r="A77" s="9"/>
      <c r="B77" s="9"/>
      <c r="C77" s="14"/>
      <c r="D77" s="14"/>
      <c r="E77" s="9"/>
      <c r="F77" s="31"/>
      <c r="G77" s="28"/>
      <c r="H77" s="1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4"/>
      <c r="AI77" s="33"/>
      <c r="AJ77" s="4"/>
      <c r="AK77" s="35"/>
      <c r="AL77" s="35"/>
    </row>
    <row r="78" spans="1:38" s="5" customFormat="1" ht="14.25" customHeight="1">
      <c r="A78" s="9"/>
      <c r="B78" s="9"/>
      <c r="C78" s="14"/>
      <c r="D78" s="14"/>
      <c r="E78" s="9"/>
      <c r="F78" s="31"/>
      <c r="G78" s="28"/>
      <c r="H78" s="1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4"/>
      <c r="AI78" s="33"/>
      <c r="AJ78" s="4"/>
      <c r="AK78" s="35"/>
      <c r="AL78" s="35"/>
    </row>
    <row r="79" spans="1:38" s="5" customFormat="1" ht="14.25" customHeight="1">
      <c r="A79" s="10"/>
      <c r="B79" s="10"/>
      <c r="C79" s="23"/>
      <c r="D79" s="23"/>
      <c r="E79" s="9"/>
      <c r="F79" s="31"/>
      <c r="G79" s="28"/>
      <c r="H79" s="1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4"/>
      <c r="AI79" s="33"/>
      <c r="AJ79" s="4"/>
      <c r="AK79" s="35"/>
      <c r="AL79" s="35"/>
    </row>
    <row r="80" spans="1:38" s="5" customFormat="1" ht="14.25" customHeight="1">
      <c r="A80" s="10"/>
      <c r="B80" s="10"/>
      <c r="C80" s="23"/>
      <c r="D80" s="23"/>
      <c r="E80" s="9"/>
      <c r="F80" s="31"/>
      <c r="G80" s="28"/>
      <c r="H80" s="1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4"/>
      <c r="AI80" s="33"/>
      <c r="AJ80" s="4"/>
      <c r="AK80" s="35"/>
      <c r="AL80" s="35"/>
    </row>
    <row r="81" spans="1:38" s="5" customFormat="1" ht="14.25" customHeight="1">
      <c r="A81" s="10"/>
      <c r="B81" s="10"/>
      <c r="C81" s="23"/>
      <c r="D81" s="23"/>
      <c r="E81" s="9"/>
      <c r="F81" s="31"/>
      <c r="G81" s="28"/>
      <c r="H81" s="1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4"/>
      <c r="AI81" s="33"/>
      <c r="AJ81" s="4"/>
      <c r="AK81" s="35"/>
      <c r="AL81" s="35"/>
    </row>
    <row r="82" spans="1:38" s="5" customFormat="1" ht="14.25" customHeight="1">
      <c r="A82" s="10"/>
      <c r="B82" s="10"/>
      <c r="C82" s="23"/>
      <c r="D82" s="23"/>
      <c r="E82" s="9"/>
      <c r="F82" s="31"/>
      <c r="G82" s="28"/>
      <c r="H82" s="1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4"/>
      <c r="AI82" s="33"/>
      <c r="AJ82" s="4"/>
      <c r="AK82" s="35"/>
      <c r="AL82" s="35"/>
    </row>
    <row r="83" spans="1:38" s="5" customFormat="1" ht="14.25" customHeight="1">
      <c r="A83" s="10"/>
      <c r="B83" s="10"/>
      <c r="C83" s="23"/>
      <c r="D83" s="23"/>
      <c r="E83" s="9"/>
      <c r="F83" s="31"/>
      <c r="G83" s="28"/>
      <c r="H83" s="1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4"/>
      <c r="AI83" s="33"/>
      <c r="AJ83" s="4"/>
      <c r="AK83" s="35"/>
      <c r="AL83" s="35"/>
    </row>
    <row r="84" spans="1:38" s="5" customFormat="1" ht="14.25" customHeight="1">
      <c r="A84" s="9"/>
      <c r="B84" s="9"/>
      <c r="C84" s="14"/>
      <c r="D84" s="14"/>
      <c r="E84" s="9"/>
      <c r="F84" s="31"/>
      <c r="G84" s="28"/>
      <c r="H84" s="1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4"/>
      <c r="AI84" s="33"/>
      <c r="AJ84" s="4"/>
      <c r="AK84" s="35"/>
      <c r="AL84" s="35"/>
    </row>
    <row r="85" spans="1:38" s="5" customFormat="1" ht="14.25" customHeight="1">
      <c r="A85" s="9"/>
      <c r="B85" s="9"/>
      <c r="C85" s="14"/>
      <c r="D85" s="14"/>
      <c r="E85" s="9"/>
      <c r="F85" s="31"/>
      <c r="G85" s="28"/>
      <c r="H85" s="1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4"/>
      <c r="AI85" s="33"/>
      <c r="AJ85" s="4"/>
      <c r="AK85" s="35"/>
      <c r="AL85" s="35"/>
    </row>
    <row r="86" spans="1:38" s="5" customFormat="1" ht="14.25" customHeight="1">
      <c r="A86" s="10"/>
      <c r="B86" s="10"/>
      <c r="C86" s="23"/>
      <c r="D86" s="23"/>
      <c r="E86" s="11"/>
      <c r="F86" s="31"/>
      <c r="G86" s="28"/>
      <c r="H86" s="1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4"/>
      <c r="AI86" s="33"/>
      <c r="AJ86" s="4"/>
      <c r="AK86" s="35"/>
      <c r="AL86" s="35"/>
    </row>
  </sheetData>
  <sheetProtection/>
  <mergeCells count="14">
    <mergeCell ref="H1:H2"/>
    <mergeCell ref="AI1:AI2"/>
    <mergeCell ref="I1:AG1"/>
    <mergeCell ref="AH1:AH2"/>
    <mergeCell ref="AL1:AL2"/>
    <mergeCell ref="A1:A2"/>
    <mergeCell ref="B1:B2"/>
    <mergeCell ref="C1:C2"/>
    <mergeCell ref="D1:D2"/>
    <mergeCell ref="AK1:AK2"/>
    <mergeCell ref="E1:E2"/>
    <mergeCell ref="AJ1:AJ2"/>
    <mergeCell ref="F1:F2"/>
    <mergeCell ref="G1:G2"/>
  </mergeCells>
  <printOptions/>
  <pageMargins left="0.3937007874015748" right="0.3937007874015748" top="0.7086614173228347" bottom="0.5118110236220472" header="0.3937007874015748" footer="0.2362204724409449"/>
  <pageSetup fitToHeight="17" horizontalDpi="600" verticalDpi="600" orientation="landscape" paperSize="9" scale="72" r:id="rId1"/>
  <headerFooter alignWithMargins="0">
    <oddHeader>&amp;L&amp;12Протокол соревнованию&amp;"Arial Cyr,полужирный" &amp;"Arial Cyr,обычный"по &amp;"Arial Cyr,полужирный"ТВТ&amp;"Arial Cyr,обычный" (каяк)&amp;C&amp;12слет &amp;"Arial Cyr,полужирный"ТКТ&amp;"Arial Cyr,обычный" 2011 г                      попытка  2&amp;R&amp;12Лист&amp;P</oddHeader>
    <oddFooter>&amp;L&amp;"Arial Cyr,Bold"Секретарь&amp;C&amp;"Arial Cyr,Bold"Судья</oddFooter>
  </headerFooter>
  <rowBreaks count="1" manualBreakCount="1">
    <brk id="38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AE66"/>
  <sheetViews>
    <sheetView tabSelected="1" view="pageBreakPreview" zoomScale="67" zoomScaleNormal="75" zoomScaleSheetLayoutView="67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A2"/>
    </sheetView>
  </sheetViews>
  <sheetFormatPr defaultColWidth="9.00390625" defaultRowHeight="12.75"/>
  <cols>
    <col min="1" max="1" width="5.25390625" style="2" customWidth="1"/>
    <col min="2" max="2" width="3.75390625" style="2" customWidth="1"/>
    <col min="3" max="3" width="26.00390625" style="0" bestFit="1" customWidth="1"/>
    <col min="4" max="4" width="21.75390625" style="2" bestFit="1" customWidth="1"/>
    <col min="5" max="5" width="17.875" style="1" customWidth="1"/>
    <col min="6" max="6" width="8.375" style="1" bestFit="1" customWidth="1"/>
    <col min="7" max="7" width="11.25390625" style="1" bestFit="1" customWidth="1"/>
    <col min="8" max="8" width="7.125" style="0" bestFit="1" customWidth="1"/>
    <col min="9" max="9" width="1.37890625" style="8" customWidth="1"/>
    <col min="10" max="10" width="5.25390625" style="2" hidden="1" customWidth="1"/>
    <col min="11" max="11" width="23.375" style="0" hidden="1" customWidth="1"/>
    <col min="12" max="12" width="20.625" style="0" hidden="1" customWidth="1"/>
    <col min="13" max="13" width="18.125" style="1" customWidth="1"/>
    <col min="14" max="14" width="8.625" style="1" customWidth="1"/>
    <col min="15" max="15" width="11.75390625" style="1" customWidth="1"/>
    <col min="16" max="16" width="7.125" style="0" bestFit="1" customWidth="1"/>
    <col min="17" max="17" width="1.37890625" style="8" customWidth="1"/>
    <col min="18" max="18" width="5.25390625" style="2" customWidth="1"/>
    <col min="19" max="19" width="19.25390625" style="1" customWidth="1"/>
    <col min="20" max="20" width="8.125" style="1" bestFit="1" customWidth="1"/>
    <col min="21" max="21" width="11.125" style="1" customWidth="1"/>
    <col min="22" max="22" width="7.125" style="0" bestFit="1" customWidth="1"/>
    <col min="23" max="23" width="1.37890625" style="8" customWidth="1"/>
    <col min="24" max="24" width="5.25390625" style="2" hidden="1" customWidth="1"/>
    <col min="25" max="25" width="18.75390625" style="1" hidden="1" customWidth="1"/>
    <col min="26" max="26" width="8.625" style="1" hidden="1" customWidth="1"/>
    <col min="27" max="27" width="11.125" style="1" hidden="1" customWidth="1"/>
    <col min="28" max="28" width="7.125" style="0" hidden="1" customWidth="1"/>
    <col min="29" max="29" width="11.125" style="16" customWidth="1"/>
    <col min="30" max="30" width="12.75390625" style="16" customWidth="1"/>
  </cols>
  <sheetData>
    <row r="1" spans="1:31" s="6" customFormat="1" ht="22.5" customHeight="1" thickTop="1">
      <c r="A1" s="228" t="s">
        <v>6</v>
      </c>
      <c r="B1" s="241" t="s">
        <v>0</v>
      </c>
      <c r="C1" s="204" t="s">
        <v>9</v>
      </c>
      <c r="D1" s="204" t="s">
        <v>1</v>
      </c>
      <c r="E1" s="204" t="s">
        <v>14</v>
      </c>
      <c r="F1" s="204" t="s">
        <v>10</v>
      </c>
      <c r="G1" s="204" t="s">
        <v>4</v>
      </c>
      <c r="H1" s="204" t="s">
        <v>5</v>
      </c>
      <c r="I1" s="242"/>
      <c r="J1" s="204" t="s">
        <v>6</v>
      </c>
      <c r="K1" s="204" t="s">
        <v>9</v>
      </c>
      <c r="L1" s="204" t="s">
        <v>1</v>
      </c>
      <c r="M1" s="204" t="s">
        <v>15</v>
      </c>
      <c r="N1" s="204" t="s">
        <v>10</v>
      </c>
      <c r="O1" s="204" t="s">
        <v>4</v>
      </c>
      <c r="P1" s="204" t="s">
        <v>5</v>
      </c>
      <c r="Q1" s="242"/>
      <c r="R1" s="204" t="s">
        <v>6</v>
      </c>
      <c r="S1" s="204" t="s">
        <v>16</v>
      </c>
      <c r="T1" s="204" t="s">
        <v>10</v>
      </c>
      <c r="U1" s="204" t="s">
        <v>4</v>
      </c>
      <c r="V1" s="204" t="s">
        <v>5</v>
      </c>
      <c r="W1" s="242"/>
      <c r="X1" s="204" t="s">
        <v>6</v>
      </c>
      <c r="Y1" s="204" t="s">
        <v>17</v>
      </c>
      <c r="Z1" s="204" t="s">
        <v>10</v>
      </c>
      <c r="AA1" s="204" t="s">
        <v>4</v>
      </c>
      <c r="AB1" s="231" t="s">
        <v>5</v>
      </c>
      <c r="AC1" s="231" t="s">
        <v>20</v>
      </c>
      <c r="AD1" s="233" t="s">
        <v>22</v>
      </c>
      <c r="AE1" s="108"/>
    </row>
    <row r="2" spans="1:30" s="7" customFormat="1" ht="13.5" thickBot="1">
      <c r="A2" s="234"/>
      <c r="B2" s="243"/>
      <c r="C2" s="215"/>
      <c r="D2" s="215"/>
      <c r="E2" s="215"/>
      <c r="F2" s="215"/>
      <c r="G2" s="215"/>
      <c r="H2" s="215"/>
      <c r="I2" s="244"/>
      <c r="J2" s="215"/>
      <c r="K2" s="215"/>
      <c r="L2" s="215"/>
      <c r="M2" s="215"/>
      <c r="N2" s="215"/>
      <c r="O2" s="215"/>
      <c r="P2" s="215"/>
      <c r="Q2" s="244"/>
      <c r="R2" s="215"/>
      <c r="S2" s="215"/>
      <c r="T2" s="215"/>
      <c r="U2" s="215"/>
      <c r="V2" s="215"/>
      <c r="W2" s="244"/>
      <c r="X2" s="215"/>
      <c r="Y2" s="215"/>
      <c r="Z2" s="215"/>
      <c r="AA2" s="215"/>
      <c r="AB2" s="237"/>
      <c r="AC2" s="237"/>
      <c r="AD2" s="240"/>
    </row>
    <row r="3" spans="1:30" s="5" customFormat="1" ht="14.25" customHeight="1" thickTop="1">
      <c r="A3" s="135">
        <v>109</v>
      </c>
      <c r="B3" s="136" t="s">
        <v>29</v>
      </c>
      <c r="C3" s="137" t="s">
        <v>39</v>
      </c>
      <c r="D3" s="136" t="s">
        <v>24</v>
      </c>
      <c r="E3" s="138">
        <v>0.0023842592592592665</v>
      </c>
      <c r="F3" s="139">
        <v>25</v>
      </c>
      <c r="G3" s="138">
        <v>0.0026736111111111184</v>
      </c>
      <c r="H3" s="137"/>
      <c r="I3" s="137"/>
      <c r="J3" s="136">
        <v>101</v>
      </c>
      <c r="K3" s="137" t="s">
        <v>13</v>
      </c>
      <c r="L3" s="137" t="s">
        <v>12</v>
      </c>
      <c r="M3" s="138">
        <v>0.0023611111111111055</v>
      </c>
      <c r="N3" s="139">
        <v>25</v>
      </c>
      <c r="O3" s="138">
        <v>0.0026504629629629573</v>
      </c>
      <c r="P3" s="137"/>
      <c r="Q3" s="137"/>
      <c r="R3" s="136">
        <v>1</v>
      </c>
      <c r="S3" s="138">
        <v>0.0023611111111111055</v>
      </c>
      <c r="T3" s="139">
        <v>25</v>
      </c>
      <c r="U3" s="138">
        <v>0.0026504629629629573</v>
      </c>
      <c r="V3" s="140">
        <v>1</v>
      </c>
      <c r="W3" s="137"/>
      <c r="X3" s="136">
        <v>1</v>
      </c>
      <c r="Y3" s="138">
        <v>0.004745370370370372</v>
      </c>
      <c r="Z3" s="139">
        <v>50</v>
      </c>
      <c r="AA3" s="138">
        <v>0.005324074074074076</v>
      </c>
      <c r="AB3" s="137"/>
      <c r="AC3" s="136" t="s">
        <v>19</v>
      </c>
      <c r="AD3" s="141"/>
    </row>
    <row r="4" spans="1:30" s="5" customFormat="1" ht="14.25" customHeight="1">
      <c r="A4" s="142">
        <v>102</v>
      </c>
      <c r="B4" s="21" t="s">
        <v>29</v>
      </c>
      <c r="C4" s="22" t="s">
        <v>32</v>
      </c>
      <c r="D4" s="21" t="s">
        <v>24</v>
      </c>
      <c r="E4" s="18">
        <v>0.0032870370370370466</v>
      </c>
      <c r="F4" s="20">
        <v>10</v>
      </c>
      <c r="G4" s="18">
        <v>0.0034027777777777875</v>
      </c>
      <c r="H4" s="22"/>
      <c r="I4" s="22"/>
      <c r="J4" s="21">
        <v>101</v>
      </c>
      <c r="K4" s="22" t="s">
        <v>13</v>
      </c>
      <c r="L4" s="22" t="s">
        <v>12</v>
      </c>
      <c r="M4" s="18">
        <v>0.0026041666666666713</v>
      </c>
      <c r="N4" s="20">
        <v>15</v>
      </c>
      <c r="O4" s="18">
        <v>0.0027777777777777822</v>
      </c>
      <c r="P4" s="22"/>
      <c r="Q4" s="22"/>
      <c r="R4" s="21">
        <v>2</v>
      </c>
      <c r="S4" s="18">
        <v>0.0026041666666666713</v>
      </c>
      <c r="T4" s="20">
        <v>15</v>
      </c>
      <c r="U4" s="18">
        <v>0.0027777777777777822</v>
      </c>
      <c r="V4" s="51">
        <v>2</v>
      </c>
      <c r="W4" s="22"/>
      <c r="X4" s="21">
        <v>2</v>
      </c>
      <c r="Y4" s="18">
        <v>0.005891203703703718</v>
      </c>
      <c r="Z4" s="20">
        <v>25</v>
      </c>
      <c r="AA4" s="18">
        <v>0.006180555555555569</v>
      </c>
      <c r="AB4" s="22"/>
      <c r="AC4" s="21" t="s">
        <v>19</v>
      </c>
      <c r="AD4" s="143"/>
    </row>
    <row r="5" spans="1:30" s="5" customFormat="1" ht="14.25" customHeight="1">
      <c r="A5" s="142">
        <v>141</v>
      </c>
      <c r="B5" s="21" t="s">
        <v>29</v>
      </c>
      <c r="C5" s="118" t="s">
        <v>85</v>
      </c>
      <c r="D5" s="21" t="s">
        <v>26</v>
      </c>
      <c r="E5" s="18">
        <v>0.0025231481481481355</v>
      </c>
      <c r="F5" s="20">
        <v>25</v>
      </c>
      <c r="G5" s="18">
        <v>0.0028124999999999873</v>
      </c>
      <c r="H5" s="22"/>
      <c r="I5" s="22"/>
      <c r="J5" s="21">
        <v>101</v>
      </c>
      <c r="K5" s="22" t="s">
        <v>13</v>
      </c>
      <c r="L5" s="22" t="s">
        <v>12</v>
      </c>
      <c r="M5" s="18" t="s">
        <v>66</v>
      </c>
      <c r="N5" s="20" t="s">
        <v>66</v>
      </c>
      <c r="O5" s="18" t="s">
        <v>66</v>
      </c>
      <c r="P5" s="22"/>
      <c r="Q5" s="22"/>
      <c r="R5" s="21">
        <v>3</v>
      </c>
      <c r="S5" s="18">
        <v>0.0025231481481481355</v>
      </c>
      <c r="T5" s="20">
        <v>25</v>
      </c>
      <c r="U5" s="18">
        <v>0.0028124999999999873</v>
      </c>
      <c r="V5" s="51">
        <v>3</v>
      </c>
      <c r="W5" s="22"/>
      <c r="X5" s="21">
        <v>3</v>
      </c>
      <c r="Y5" s="18" t="e">
        <v>#VALUE!</v>
      </c>
      <c r="Z5" s="20" t="e">
        <v>#VALUE!</v>
      </c>
      <c r="AA5" s="18" t="e">
        <v>#VALUE!</v>
      </c>
      <c r="AB5" s="22"/>
      <c r="AC5" s="21" t="s">
        <v>19</v>
      </c>
      <c r="AD5" s="143"/>
    </row>
    <row r="6" spans="1:30" s="5" customFormat="1" ht="14.25" customHeight="1">
      <c r="A6" s="142">
        <v>128</v>
      </c>
      <c r="B6" s="21" t="s">
        <v>29</v>
      </c>
      <c r="C6" s="22" t="s">
        <v>53</v>
      </c>
      <c r="D6" s="21" t="s">
        <v>24</v>
      </c>
      <c r="E6" s="18">
        <v>0.0027083333333333126</v>
      </c>
      <c r="F6" s="20">
        <v>10</v>
      </c>
      <c r="G6" s="18">
        <v>0.0028240740740740535</v>
      </c>
      <c r="H6" s="22"/>
      <c r="I6" s="22"/>
      <c r="J6" s="21">
        <v>101</v>
      </c>
      <c r="K6" s="22" t="s">
        <v>13</v>
      </c>
      <c r="L6" s="22" t="s">
        <v>12</v>
      </c>
      <c r="M6" s="18" t="s">
        <v>66</v>
      </c>
      <c r="N6" s="20" t="s">
        <v>66</v>
      </c>
      <c r="O6" s="18" t="s">
        <v>66</v>
      </c>
      <c r="P6" s="22"/>
      <c r="Q6" s="22"/>
      <c r="R6" s="21">
        <v>4</v>
      </c>
      <c r="S6" s="18">
        <v>0.0027083333333333126</v>
      </c>
      <c r="T6" s="20">
        <v>10</v>
      </c>
      <c r="U6" s="18">
        <v>0.0028240740740740535</v>
      </c>
      <c r="V6" s="51">
        <v>4</v>
      </c>
      <c r="W6" s="22"/>
      <c r="X6" s="21">
        <v>4</v>
      </c>
      <c r="Y6" s="18" t="e">
        <v>#VALUE!</v>
      </c>
      <c r="Z6" s="20" t="e">
        <v>#VALUE!</v>
      </c>
      <c r="AA6" s="18" t="e">
        <v>#VALUE!</v>
      </c>
      <c r="AB6" s="22"/>
      <c r="AC6" s="21" t="s">
        <v>19</v>
      </c>
      <c r="AD6" s="143"/>
    </row>
    <row r="7" spans="1:30" s="5" customFormat="1" ht="14.25" customHeight="1">
      <c r="A7" s="142">
        <v>140</v>
      </c>
      <c r="B7" s="21" t="s">
        <v>29</v>
      </c>
      <c r="C7" s="118" t="s">
        <v>83</v>
      </c>
      <c r="D7" s="21" t="s">
        <v>26</v>
      </c>
      <c r="E7" s="18">
        <v>0.003032407407407428</v>
      </c>
      <c r="F7" s="20">
        <v>20</v>
      </c>
      <c r="G7" s="18">
        <v>0.0032638888888889095</v>
      </c>
      <c r="H7" s="22"/>
      <c r="I7" s="22"/>
      <c r="J7" s="21">
        <v>101</v>
      </c>
      <c r="K7" s="22" t="s">
        <v>13</v>
      </c>
      <c r="L7" s="22" t="s">
        <v>12</v>
      </c>
      <c r="M7" s="18">
        <v>0.0027777777777777957</v>
      </c>
      <c r="N7" s="20">
        <v>10</v>
      </c>
      <c r="O7" s="18">
        <v>0.0028935185185185366</v>
      </c>
      <c r="P7" s="22"/>
      <c r="Q7" s="22"/>
      <c r="R7" s="21">
        <v>5</v>
      </c>
      <c r="S7" s="18">
        <v>0.0027777777777777957</v>
      </c>
      <c r="T7" s="20">
        <v>10</v>
      </c>
      <c r="U7" s="18">
        <v>0.0028935185185185366</v>
      </c>
      <c r="V7" s="51">
        <v>5</v>
      </c>
      <c r="W7" s="22"/>
      <c r="X7" s="21">
        <v>5</v>
      </c>
      <c r="Y7" s="18">
        <v>0.005810185185185224</v>
      </c>
      <c r="Z7" s="20">
        <v>30</v>
      </c>
      <c r="AA7" s="18">
        <v>0.0061574074074074465</v>
      </c>
      <c r="AB7" s="22"/>
      <c r="AC7" s="21" t="s">
        <v>19</v>
      </c>
      <c r="AD7" s="143"/>
    </row>
    <row r="8" spans="1:30" s="5" customFormat="1" ht="14.25" customHeight="1">
      <c r="A8" s="142">
        <v>104</v>
      </c>
      <c r="B8" s="21" t="s">
        <v>29</v>
      </c>
      <c r="C8" s="22" t="s">
        <v>34</v>
      </c>
      <c r="D8" s="21" t="s">
        <v>23</v>
      </c>
      <c r="E8" s="18">
        <v>0.0026967592592592737</v>
      </c>
      <c r="F8" s="20">
        <v>20</v>
      </c>
      <c r="G8" s="18">
        <v>0.002928240740740755</v>
      </c>
      <c r="H8" s="22"/>
      <c r="I8" s="22"/>
      <c r="J8" s="21">
        <v>101</v>
      </c>
      <c r="K8" s="22" t="s">
        <v>13</v>
      </c>
      <c r="L8" s="22" t="s">
        <v>12</v>
      </c>
      <c r="M8" s="18" t="s">
        <v>66</v>
      </c>
      <c r="N8" s="20" t="s">
        <v>66</v>
      </c>
      <c r="O8" s="18" t="s">
        <v>66</v>
      </c>
      <c r="P8" s="22"/>
      <c r="Q8" s="22"/>
      <c r="R8" s="21">
        <v>6</v>
      </c>
      <c r="S8" s="18">
        <v>0.0026967592592592737</v>
      </c>
      <c r="T8" s="20">
        <v>20</v>
      </c>
      <c r="U8" s="18">
        <v>0.002928240740740755</v>
      </c>
      <c r="V8" s="51">
        <v>6</v>
      </c>
      <c r="W8" s="22"/>
      <c r="X8" s="21">
        <v>6</v>
      </c>
      <c r="Y8" s="18" t="e">
        <v>#VALUE!</v>
      </c>
      <c r="Z8" s="20" t="e">
        <v>#VALUE!</v>
      </c>
      <c r="AA8" s="18" t="e">
        <v>#VALUE!</v>
      </c>
      <c r="AB8" s="22"/>
      <c r="AC8" s="21" t="s">
        <v>19</v>
      </c>
      <c r="AD8" s="143"/>
    </row>
    <row r="9" spans="1:30" s="5" customFormat="1" ht="14.25" customHeight="1">
      <c r="A9" s="142">
        <v>121</v>
      </c>
      <c r="B9" s="21" t="s">
        <v>29</v>
      </c>
      <c r="C9" s="22" t="s">
        <v>47</v>
      </c>
      <c r="D9" s="21" t="s">
        <v>48</v>
      </c>
      <c r="E9" s="18">
        <v>0.0031018518518518418</v>
      </c>
      <c r="F9" s="20">
        <v>15</v>
      </c>
      <c r="G9" s="18">
        <v>0.0032754629629629527</v>
      </c>
      <c r="H9" s="22"/>
      <c r="I9" s="22"/>
      <c r="J9" s="21">
        <v>101</v>
      </c>
      <c r="K9" s="22" t="s">
        <v>13</v>
      </c>
      <c r="L9" s="22" t="s">
        <v>12</v>
      </c>
      <c r="M9" s="18">
        <v>0.0027662037037037013</v>
      </c>
      <c r="N9" s="20">
        <v>20</v>
      </c>
      <c r="O9" s="18">
        <v>0.0029976851851851827</v>
      </c>
      <c r="P9" s="22"/>
      <c r="Q9" s="22"/>
      <c r="R9" s="21">
        <v>7</v>
      </c>
      <c r="S9" s="18">
        <v>0.0027662037037037013</v>
      </c>
      <c r="T9" s="20">
        <v>20</v>
      </c>
      <c r="U9" s="18">
        <v>0.0029976851851851827</v>
      </c>
      <c r="V9" s="51">
        <v>7</v>
      </c>
      <c r="W9" s="22"/>
      <c r="X9" s="21">
        <v>7</v>
      </c>
      <c r="Y9" s="18">
        <v>0.005868055555555543</v>
      </c>
      <c r="Z9" s="20">
        <v>35</v>
      </c>
      <c r="AA9" s="18">
        <v>0.006273148148148135</v>
      </c>
      <c r="AB9" s="22"/>
      <c r="AC9" s="21" t="s">
        <v>19</v>
      </c>
      <c r="AD9" s="143"/>
    </row>
    <row r="10" spans="1:30" s="5" customFormat="1" ht="14.25" customHeight="1">
      <c r="A10" s="142">
        <v>127</v>
      </c>
      <c r="B10" s="21" t="s">
        <v>29</v>
      </c>
      <c r="C10" s="22" t="s">
        <v>52</v>
      </c>
      <c r="D10" s="21" t="s">
        <v>48</v>
      </c>
      <c r="E10" s="18">
        <v>0.003032407407407414</v>
      </c>
      <c r="F10" s="20">
        <v>15</v>
      </c>
      <c r="G10" s="18">
        <v>0.003206018518518525</v>
      </c>
      <c r="H10" s="22"/>
      <c r="I10" s="22"/>
      <c r="J10" s="21">
        <v>101</v>
      </c>
      <c r="K10" s="22" t="s">
        <v>13</v>
      </c>
      <c r="L10" s="22" t="s">
        <v>12</v>
      </c>
      <c r="M10" s="18">
        <v>0.0027662037037037013</v>
      </c>
      <c r="N10" s="20">
        <v>25</v>
      </c>
      <c r="O10" s="18">
        <v>0.003055555555555553</v>
      </c>
      <c r="P10" s="22"/>
      <c r="Q10" s="22"/>
      <c r="R10" s="21">
        <v>8</v>
      </c>
      <c r="S10" s="18">
        <v>0.0027662037037037013</v>
      </c>
      <c r="T10" s="20">
        <v>25</v>
      </c>
      <c r="U10" s="18">
        <v>0.003055555555555553</v>
      </c>
      <c r="V10" s="51">
        <v>8</v>
      </c>
      <c r="W10" s="22"/>
      <c r="X10" s="21">
        <v>8</v>
      </c>
      <c r="Y10" s="18">
        <v>0.0057986111111111155</v>
      </c>
      <c r="Z10" s="20">
        <v>40</v>
      </c>
      <c r="AA10" s="18">
        <v>0.006261574074074078</v>
      </c>
      <c r="AB10" s="22"/>
      <c r="AC10" s="21" t="s">
        <v>19</v>
      </c>
      <c r="AD10" s="143"/>
    </row>
    <row r="11" spans="1:30" s="5" customFormat="1" ht="14.25" customHeight="1">
      <c r="A11" s="142">
        <v>108</v>
      </c>
      <c r="B11" s="21" t="s">
        <v>29</v>
      </c>
      <c r="C11" s="22" t="s">
        <v>37</v>
      </c>
      <c r="D11" s="21" t="s">
        <v>38</v>
      </c>
      <c r="E11" s="18">
        <v>0.0024652777777777746</v>
      </c>
      <c r="F11" s="20">
        <v>55</v>
      </c>
      <c r="G11" s="18">
        <v>0.0031018518518518487</v>
      </c>
      <c r="H11" s="22"/>
      <c r="I11" s="22"/>
      <c r="J11" s="21">
        <v>101</v>
      </c>
      <c r="K11" s="22" t="s">
        <v>13</v>
      </c>
      <c r="L11" s="22" t="s">
        <v>12</v>
      </c>
      <c r="M11" s="18" t="s">
        <v>66</v>
      </c>
      <c r="N11" s="20" t="s">
        <v>66</v>
      </c>
      <c r="O11" s="18" t="s">
        <v>66</v>
      </c>
      <c r="P11" s="22"/>
      <c r="Q11" s="22"/>
      <c r="R11" s="21">
        <v>9</v>
      </c>
      <c r="S11" s="18">
        <v>0.0024652777777777746</v>
      </c>
      <c r="T11" s="20">
        <v>55</v>
      </c>
      <c r="U11" s="18">
        <v>0.0031018518518518487</v>
      </c>
      <c r="V11" s="51">
        <v>9</v>
      </c>
      <c r="W11" s="22"/>
      <c r="X11" s="21">
        <v>9</v>
      </c>
      <c r="Y11" s="18" t="e">
        <v>#VALUE!</v>
      </c>
      <c r="Z11" s="20" t="e">
        <v>#VALUE!</v>
      </c>
      <c r="AA11" s="18" t="e">
        <v>#VALUE!</v>
      </c>
      <c r="AB11" s="22"/>
      <c r="AC11" s="21" t="s">
        <v>19</v>
      </c>
      <c r="AD11" s="143"/>
    </row>
    <row r="12" spans="1:30" s="5" customFormat="1" ht="14.25" customHeight="1">
      <c r="A12" s="142">
        <v>131</v>
      </c>
      <c r="B12" s="21" t="s">
        <v>29</v>
      </c>
      <c r="C12" s="22" t="s">
        <v>56</v>
      </c>
      <c r="D12" s="21" t="s">
        <v>23</v>
      </c>
      <c r="E12" s="18">
        <v>0.0031365740740740555</v>
      </c>
      <c r="F12" s="20">
        <v>25</v>
      </c>
      <c r="G12" s="18">
        <v>0.0034259259259259074</v>
      </c>
      <c r="H12" s="22"/>
      <c r="I12" s="22"/>
      <c r="J12" s="21">
        <v>101</v>
      </c>
      <c r="K12" s="22" t="s">
        <v>13</v>
      </c>
      <c r="L12" s="22" t="s">
        <v>12</v>
      </c>
      <c r="M12" s="18" t="s">
        <v>66</v>
      </c>
      <c r="N12" s="20" t="s">
        <v>66</v>
      </c>
      <c r="O12" s="18" t="s">
        <v>66</v>
      </c>
      <c r="P12" s="22"/>
      <c r="Q12" s="22"/>
      <c r="R12" s="21">
        <v>10</v>
      </c>
      <c r="S12" s="18">
        <v>0.0031365740740740555</v>
      </c>
      <c r="T12" s="20">
        <v>25</v>
      </c>
      <c r="U12" s="18">
        <v>0.0034259259259259074</v>
      </c>
      <c r="V12" s="51">
        <v>10</v>
      </c>
      <c r="W12" s="22"/>
      <c r="X12" s="21">
        <v>10</v>
      </c>
      <c r="Y12" s="18" t="e">
        <v>#VALUE!</v>
      </c>
      <c r="Z12" s="20" t="e">
        <v>#VALUE!</v>
      </c>
      <c r="AA12" s="18" t="e">
        <v>#VALUE!</v>
      </c>
      <c r="AB12" s="22"/>
      <c r="AC12" s="21" t="s">
        <v>19</v>
      </c>
      <c r="AD12" s="143"/>
    </row>
    <row r="13" spans="1:30" s="5" customFormat="1" ht="14.25" customHeight="1">
      <c r="A13" s="142">
        <v>136</v>
      </c>
      <c r="B13" s="21" t="s">
        <v>29</v>
      </c>
      <c r="C13" s="118" t="s">
        <v>80</v>
      </c>
      <c r="D13" s="21" t="s">
        <v>27</v>
      </c>
      <c r="E13" s="18">
        <v>0.00331018518518518</v>
      </c>
      <c r="F13" s="20">
        <v>30</v>
      </c>
      <c r="G13" s="18">
        <v>0.003657407407407402</v>
      </c>
      <c r="H13" s="22"/>
      <c r="I13" s="22"/>
      <c r="J13" s="21">
        <v>101</v>
      </c>
      <c r="K13" s="22" t="s">
        <v>13</v>
      </c>
      <c r="L13" s="22" t="s">
        <v>12</v>
      </c>
      <c r="M13" s="18" t="s">
        <v>66</v>
      </c>
      <c r="N13" s="20" t="s">
        <v>66</v>
      </c>
      <c r="O13" s="18" t="s">
        <v>66</v>
      </c>
      <c r="P13" s="22"/>
      <c r="Q13" s="22"/>
      <c r="R13" s="21">
        <v>11</v>
      </c>
      <c r="S13" s="18">
        <v>0.00331018518518518</v>
      </c>
      <c r="T13" s="20">
        <v>30</v>
      </c>
      <c r="U13" s="18">
        <v>0.003657407407407402</v>
      </c>
      <c r="V13" s="51">
        <v>11</v>
      </c>
      <c r="W13" s="22"/>
      <c r="X13" s="21">
        <v>11</v>
      </c>
      <c r="Y13" s="18" t="e">
        <v>#VALUE!</v>
      </c>
      <c r="Z13" s="20" t="e">
        <v>#VALUE!</v>
      </c>
      <c r="AA13" s="18" t="e">
        <v>#VALUE!</v>
      </c>
      <c r="AB13" s="22"/>
      <c r="AC13" s="21" t="s">
        <v>19</v>
      </c>
      <c r="AD13" s="143"/>
    </row>
    <row r="14" spans="1:30" s="5" customFormat="1" ht="14.25" customHeight="1">
      <c r="A14" s="142">
        <v>137</v>
      </c>
      <c r="B14" s="21" t="s">
        <v>29</v>
      </c>
      <c r="C14" s="22" t="s">
        <v>61</v>
      </c>
      <c r="D14" s="21" t="s">
        <v>27</v>
      </c>
      <c r="E14" s="18">
        <v>0.003865740740740739</v>
      </c>
      <c r="F14" s="20">
        <v>35</v>
      </c>
      <c r="G14" s="18">
        <v>0.004270833333333331</v>
      </c>
      <c r="H14" s="22"/>
      <c r="I14" s="22"/>
      <c r="J14" s="21">
        <v>101</v>
      </c>
      <c r="K14" s="22" t="s">
        <v>13</v>
      </c>
      <c r="L14" s="22" t="s">
        <v>12</v>
      </c>
      <c r="M14" s="18" t="s">
        <v>66</v>
      </c>
      <c r="N14" s="20" t="s">
        <v>66</v>
      </c>
      <c r="O14" s="18" t="s">
        <v>66</v>
      </c>
      <c r="P14" s="22"/>
      <c r="Q14" s="22"/>
      <c r="R14" s="21">
        <v>12</v>
      </c>
      <c r="S14" s="18">
        <v>0.003865740740740739</v>
      </c>
      <c r="T14" s="20">
        <v>35</v>
      </c>
      <c r="U14" s="18">
        <v>0.004270833333333331</v>
      </c>
      <c r="V14" s="51">
        <v>12</v>
      </c>
      <c r="W14" s="22"/>
      <c r="X14" s="21">
        <v>12</v>
      </c>
      <c r="Y14" s="18" t="e">
        <v>#VALUE!</v>
      </c>
      <c r="Z14" s="20" t="e">
        <v>#VALUE!</v>
      </c>
      <c r="AA14" s="18" t="e">
        <v>#VALUE!</v>
      </c>
      <c r="AB14" s="22"/>
      <c r="AC14" s="21" t="s">
        <v>19</v>
      </c>
      <c r="AD14" s="143"/>
    </row>
    <row r="15" spans="1:30" s="5" customFormat="1" ht="14.25" customHeight="1">
      <c r="A15" s="142">
        <v>123</v>
      </c>
      <c r="B15" s="21" t="s">
        <v>29</v>
      </c>
      <c r="C15" s="118" t="s">
        <v>75</v>
      </c>
      <c r="D15" s="21" t="s">
        <v>27</v>
      </c>
      <c r="E15" s="18">
        <v>0.005810185185185196</v>
      </c>
      <c r="F15" s="20">
        <v>135</v>
      </c>
      <c r="G15" s="18">
        <v>0.007372685185185196</v>
      </c>
      <c r="H15" s="22"/>
      <c r="I15" s="22"/>
      <c r="J15" s="21">
        <v>101</v>
      </c>
      <c r="K15" s="22" t="s">
        <v>13</v>
      </c>
      <c r="L15" s="22" t="s">
        <v>12</v>
      </c>
      <c r="M15" s="18" t="s">
        <v>66</v>
      </c>
      <c r="N15" s="20" t="s">
        <v>66</v>
      </c>
      <c r="O15" s="18" t="s">
        <v>66</v>
      </c>
      <c r="P15" s="22"/>
      <c r="Q15" s="22"/>
      <c r="R15" s="21">
        <v>13</v>
      </c>
      <c r="S15" s="18">
        <v>0.005810185185185196</v>
      </c>
      <c r="T15" s="20">
        <v>135</v>
      </c>
      <c r="U15" s="18">
        <v>0.007372685185185196</v>
      </c>
      <c r="V15" s="51">
        <v>13</v>
      </c>
      <c r="W15" s="22"/>
      <c r="X15" s="21">
        <v>13</v>
      </c>
      <c r="Y15" s="18" t="e">
        <v>#VALUE!</v>
      </c>
      <c r="Z15" s="20" t="e">
        <v>#VALUE!</v>
      </c>
      <c r="AA15" s="18" t="e">
        <v>#VALUE!</v>
      </c>
      <c r="AB15" s="22"/>
      <c r="AC15" s="21" t="s">
        <v>19</v>
      </c>
      <c r="AD15" s="143"/>
    </row>
    <row r="16" spans="1:30" s="5" customFormat="1" ht="14.25" customHeight="1">
      <c r="A16" s="142">
        <v>135</v>
      </c>
      <c r="B16" s="21" t="s">
        <v>29</v>
      </c>
      <c r="C16" s="118" t="s">
        <v>79</v>
      </c>
      <c r="D16" s="21" t="s">
        <v>27</v>
      </c>
      <c r="E16" s="18">
        <v>0.0066550925925925875</v>
      </c>
      <c r="F16" s="20">
        <v>80</v>
      </c>
      <c r="G16" s="18">
        <v>0.007581018518518513</v>
      </c>
      <c r="H16" s="22"/>
      <c r="I16" s="22"/>
      <c r="J16" s="21">
        <v>101</v>
      </c>
      <c r="K16" s="22" t="s">
        <v>13</v>
      </c>
      <c r="L16" s="22" t="s">
        <v>12</v>
      </c>
      <c r="M16" s="18" t="s">
        <v>66</v>
      </c>
      <c r="N16" s="20" t="s">
        <v>66</v>
      </c>
      <c r="O16" s="18" t="s">
        <v>66</v>
      </c>
      <c r="P16" s="22"/>
      <c r="Q16" s="22"/>
      <c r="R16" s="21">
        <v>14</v>
      </c>
      <c r="S16" s="18">
        <v>0.0066550925925925875</v>
      </c>
      <c r="T16" s="20">
        <v>80</v>
      </c>
      <c r="U16" s="18">
        <v>0.007581018518518513</v>
      </c>
      <c r="V16" s="51">
        <v>14</v>
      </c>
      <c r="W16" s="22"/>
      <c r="X16" s="21">
        <v>14</v>
      </c>
      <c r="Y16" s="18" t="e">
        <v>#VALUE!</v>
      </c>
      <c r="Z16" s="20" t="e">
        <v>#VALUE!</v>
      </c>
      <c r="AA16" s="18" t="e">
        <v>#VALUE!</v>
      </c>
      <c r="AB16" s="22"/>
      <c r="AC16" s="21" t="s">
        <v>19</v>
      </c>
      <c r="AD16" s="143"/>
    </row>
    <row r="17" spans="1:30" s="5" customFormat="1" ht="14.25" customHeight="1" thickBot="1">
      <c r="A17" s="144">
        <v>138</v>
      </c>
      <c r="B17" s="145" t="s">
        <v>29</v>
      </c>
      <c r="C17" s="146" t="s">
        <v>81</v>
      </c>
      <c r="D17" s="145" t="s">
        <v>27</v>
      </c>
      <c r="E17" s="147">
        <v>0.007858796296296294</v>
      </c>
      <c r="F17" s="148">
        <v>130</v>
      </c>
      <c r="G17" s="147">
        <v>0.009363425925925924</v>
      </c>
      <c r="H17" s="149"/>
      <c r="I17" s="149"/>
      <c r="J17" s="145">
        <v>101</v>
      </c>
      <c r="K17" s="149" t="s">
        <v>13</v>
      </c>
      <c r="L17" s="149" t="s">
        <v>12</v>
      </c>
      <c r="M17" s="147" t="s">
        <v>66</v>
      </c>
      <c r="N17" s="148" t="s">
        <v>66</v>
      </c>
      <c r="O17" s="147" t="s">
        <v>66</v>
      </c>
      <c r="P17" s="149"/>
      <c r="Q17" s="149"/>
      <c r="R17" s="145">
        <v>15</v>
      </c>
      <c r="S17" s="147">
        <v>0.007858796296296294</v>
      </c>
      <c r="T17" s="148">
        <v>130</v>
      </c>
      <c r="U17" s="147">
        <v>0.009363425925925924</v>
      </c>
      <c r="V17" s="150">
        <v>15</v>
      </c>
      <c r="W17" s="149"/>
      <c r="X17" s="145">
        <v>15</v>
      </c>
      <c r="Y17" s="147" t="e">
        <v>#VALUE!</v>
      </c>
      <c r="Z17" s="148" t="e">
        <v>#VALUE!</v>
      </c>
      <c r="AA17" s="147" t="e">
        <v>#VALUE!</v>
      </c>
      <c r="AB17" s="149"/>
      <c r="AC17" s="145" t="s">
        <v>19</v>
      </c>
      <c r="AD17" s="151"/>
    </row>
    <row r="18" spans="1:30" s="122" customFormat="1" ht="24.75" customHeight="1" thickBot="1" thickTop="1">
      <c r="A18" s="129"/>
      <c r="B18" s="130"/>
      <c r="C18" s="131"/>
      <c r="D18" s="130"/>
      <c r="E18" s="132"/>
      <c r="F18" s="133"/>
      <c r="G18" s="132"/>
      <c r="H18" s="129"/>
      <c r="I18" s="129"/>
      <c r="J18" s="130"/>
      <c r="K18" s="129"/>
      <c r="L18" s="129"/>
      <c r="M18" s="132"/>
      <c r="N18" s="133"/>
      <c r="O18" s="132"/>
      <c r="P18" s="129"/>
      <c r="Q18" s="129"/>
      <c r="R18" s="130"/>
      <c r="S18" s="132"/>
      <c r="T18" s="133"/>
      <c r="U18" s="132"/>
      <c r="V18" s="134"/>
      <c r="W18" s="129"/>
      <c r="X18" s="130"/>
      <c r="Y18" s="132"/>
      <c r="Z18" s="133"/>
      <c r="AA18" s="132"/>
      <c r="AB18" s="129"/>
      <c r="AC18" s="130"/>
      <c r="AD18" s="130"/>
    </row>
    <row r="19" spans="1:30" s="5" customFormat="1" ht="14.25" customHeight="1" thickTop="1">
      <c r="A19" s="152">
        <v>106</v>
      </c>
      <c r="B19" s="153" t="s">
        <v>28</v>
      </c>
      <c r="C19" s="154" t="s">
        <v>36</v>
      </c>
      <c r="D19" s="153" t="s">
        <v>24</v>
      </c>
      <c r="E19" s="155">
        <v>0.002129629629629634</v>
      </c>
      <c r="F19" s="156">
        <v>5</v>
      </c>
      <c r="G19" s="155">
        <v>0.0021875000000000045</v>
      </c>
      <c r="H19" s="154"/>
      <c r="I19" s="154"/>
      <c r="J19" s="153">
        <v>101</v>
      </c>
      <c r="K19" s="154" t="s">
        <v>13</v>
      </c>
      <c r="L19" s="154" t="s">
        <v>12</v>
      </c>
      <c r="M19" s="155">
        <v>0.002210648148148142</v>
      </c>
      <c r="N19" s="156">
        <v>5</v>
      </c>
      <c r="O19" s="155">
        <v>0.0022685185185185126</v>
      </c>
      <c r="P19" s="154"/>
      <c r="Q19" s="154"/>
      <c r="R19" s="153">
        <v>16</v>
      </c>
      <c r="S19" s="155">
        <v>0.002129629629629634</v>
      </c>
      <c r="T19" s="156">
        <v>5</v>
      </c>
      <c r="U19" s="155">
        <v>0.0021875000000000045</v>
      </c>
      <c r="V19" s="157">
        <v>1</v>
      </c>
      <c r="W19" s="154"/>
      <c r="X19" s="153">
        <v>16</v>
      </c>
      <c r="Y19" s="155">
        <v>0.004340277777777776</v>
      </c>
      <c r="Z19" s="156">
        <v>10</v>
      </c>
      <c r="AA19" s="155">
        <v>0.004456018518518517</v>
      </c>
      <c r="AB19" s="154"/>
      <c r="AC19" s="153" t="s">
        <v>19</v>
      </c>
      <c r="AD19" s="158"/>
    </row>
    <row r="20" spans="1:30" s="5" customFormat="1" ht="14.25" customHeight="1">
      <c r="A20" s="159">
        <v>101</v>
      </c>
      <c r="B20" s="30" t="s">
        <v>28</v>
      </c>
      <c r="C20" s="32" t="s">
        <v>31</v>
      </c>
      <c r="D20" s="30" t="s">
        <v>24</v>
      </c>
      <c r="E20" s="28">
        <v>0.0023032407407407446</v>
      </c>
      <c r="F20" s="29">
        <v>0</v>
      </c>
      <c r="G20" s="28">
        <v>0.0023032407407407446</v>
      </c>
      <c r="H20" s="32"/>
      <c r="I20" s="32"/>
      <c r="J20" s="30">
        <v>101</v>
      </c>
      <c r="K20" s="32" t="s">
        <v>13</v>
      </c>
      <c r="L20" s="32" t="s">
        <v>12</v>
      </c>
      <c r="M20" s="28" t="s">
        <v>66</v>
      </c>
      <c r="N20" s="29" t="s">
        <v>66</v>
      </c>
      <c r="O20" s="28" t="s">
        <v>66</v>
      </c>
      <c r="P20" s="32"/>
      <c r="Q20" s="32"/>
      <c r="R20" s="30">
        <v>17</v>
      </c>
      <c r="S20" s="28">
        <v>0.0023032407407407446</v>
      </c>
      <c r="T20" s="29">
        <v>0</v>
      </c>
      <c r="U20" s="28">
        <v>0.0023032407407407446</v>
      </c>
      <c r="V20" s="70">
        <v>2</v>
      </c>
      <c r="W20" s="32"/>
      <c r="X20" s="30">
        <v>17</v>
      </c>
      <c r="Y20" s="28" t="e">
        <v>#VALUE!</v>
      </c>
      <c r="Z20" s="29" t="e">
        <v>#VALUE!</v>
      </c>
      <c r="AA20" s="28" t="e">
        <v>#VALUE!</v>
      </c>
      <c r="AB20" s="32"/>
      <c r="AC20" s="30" t="s">
        <v>19</v>
      </c>
      <c r="AD20" s="160"/>
    </row>
    <row r="21" spans="1:30" s="5" customFormat="1" ht="14.25" customHeight="1">
      <c r="A21" s="159">
        <v>134</v>
      </c>
      <c r="B21" s="30" t="s">
        <v>28</v>
      </c>
      <c r="C21" s="119" t="s">
        <v>78</v>
      </c>
      <c r="D21" s="30" t="s">
        <v>24</v>
      </c>
      <c r="E21" s="28">
        <v>0.002372685185185186</v>
      </c>
      <c r="F21" s="29">
        <v>0</v>
      </c>
      <c r="G21" s="28">
        <v>0.002372685185185186</v>
      </c>
      <c r="H21" s="32"/>
      <c r="I21" s="32"/>
      <c r="J21" s="30">
        <v>101</v>
      </c>
      <c r="K21" s="32" t="s">
        <v>13</v>
      </c>
      <c r="L21" s="32" t="s">
        <v>12</v>
      </c>
      <c r="M21" s="28">
        <v>0.002638888888888899</v>
      </c>
      <c r="N21" s="29">
        <v>15</v>
      </c>
      <c r="O21" s="28">
        <v>0.00281250000000001</v>
      </c>
      <c r="P21" s="32"/>
      <c r="Q21" s="32"/>
      <c r="R21" s="30">
        <v>18</v>
      </c>
      <c r="S21" s="28">
        <v>0.002372685185185186</v>
      </c>
      <c r="T21" s="29">
        <v>0</v>
      </c>
      <c r="U21" s="28">
        <v>0.002372685185185186</v>
      </c>
      <c r="V21" s="70">
        <v>3</v>
      </c>
      <c r="W21" s="32"/>
      <c r="X21" s="30">
        <v>18</v>
      </c>
      <c r="Y21" s="28">
        <v>0.005011574074074085</v>
      </c>
      <c r="Z21" s="29">
        <v>15</v>
      </c>
      <c r="AA21" s="28">
        <v>0.0051851851851851954</v>
      </c>
      <c r="AB21" s="32"/>
      <c r="AC21" s="30" t="s">
        <v>19</v>
      </c>
      <c r="AD21" s="160"/>
    </row>
    <row r="22" spans="1:30" s="5" customFormat="1" ht="14.25" customHeight="1">
      <c r="A22" s="159">
        <v>105</v>
      </c>
      <c r="B22" s="30" t="s">
        <v>28</v>
      </c>
      <c r="C22" s="32" t="s">
        <v>35</v>
      </c>
      <c r="D22" s="30" t="s">
        <v>23</v>
      </c>
      <c r="E22" s="28">
        <v>0.002418981481481494</v>
      </c>
      <c r="F22" s="29">
        <v>0</v>
      </c>
      <c r="G22" s="28">
        <v>0.002418981481481494</v>
      </c>
      <c r="H22" s="32"/>
      <c r="I22" s="32"/>
      <c r="J22" s="30">
        <v>101</v>
      </c>
      <c r="K22" s="32" t="s">
        <v>13</v>
      </c>
      <c r="L22" s="32" t="s">
        <v>12</v>
      </c>
      <c r="M22" s="28" t="s">
        <v>66</v>
      </c>
      <c r="N22" s="29" t="s">
        <v>66</v>
      </c>
      <c r="O22" s="28" t="s">
        <v>66</v>
      </c>
      <c r="P22" s="32"/>
      <c r="Q22" s="32"/>
      <c r="R22" s="30">
        <v>19</v>
      </c>
      <c r="S22" s="28">
        <v>0.002418981481481494</v>
      </c>
      <c r="T22" s="29">
        <v>0</v>
      </c>
      <c r="U22" s="28">
        <v>0.002418981481481494</v>
      </c>
      <c r="V22" s="70">
        <v>4</v>
      </c>
      <c r="W22" s="32"/>
      <c r="X22" s="30">
        <v>19</v>
      </c>
      <c r="Y22" s="28" t="e">
        <v>#VALUE!</v>
      </c>
      <c r="Z22" s="29" t="e">
        <v>#VALUE!</v>
      </c>
      <c r="AA22" s="28" t="e">
        <v>#VALUE!</v>
      </c>
      <c r="AB22" s="32"/>
      <c r="AC22" s="30" t="s">
        <v>19</v>
      </c>
      <c r="AD22" s="160"/>
    </row>
    <row r="23" spans="1:30" s="5" customFormat="1" ht="14.25" customHeight="1">
      <c r="A23" s="159">
        <v>125</v>
      </c>
      <c r="B23" s="30" t="s">
        <v>28</v>
      </c>
      <c r="C23" s="32" t="s">
        <v>50</v>
      </c>
      <c r="D23" s="30" t="s">
        <v>48</v>
      </c>
      <c r="E23" s="28">
        <v>0.0024189814814814803</v>
      </c>
      <c r="F23" s="29">
        <v>5</v>
      </c>
      <c r="G23" s="28">
        <v>0.0024768518518518507</v>
      </c>
      <c r="H23" s="32"/>
      <c r="I23" s="32"/>
      <c r="J23" s="30">
        <v>101</v>
      </c>
      <c r="K23" s="32" t="s">
        <v>13</v>
      </c>
      <c r="L23" s="32" t="s">
        <v>12</v>
      </c>
      <c r="M23" s="28">
        <v>0.0025115740740740827</v>
      </c>
      <c r="N23" s="29">
        <v>25</v>
      </c>
      <c r="O23" s="28">
        <v>0.0028009259259259346</v>
      </c>
      <c r="P23" s="32"/>
      <c r="Q23" s="32"/>
      <c r="R23" s="30">
        <v>20</v>
      </c>
      <c r="S23" s="28">
        <v>0.0024189814814814803</v>
      </c>
      <c r="T23" s="29">
        <v>5</v>
      </c>
      <c r="U23" s="28">
        <v>0.0024768518518518507</v>
      </c>
      <c r="V23" s="70">
        <v>5</v>
      </c>
      <c r="W23" s="32"/>
      <c r="X23" s="30">
        <v>20</v>
      </c>
      <c r="Y23" s="28">
        <v>0.004930555555555563</v>
      </c>
      <c r="Z23" s="29">
        <v>30</v>
      </c>
      <c r="AA23" s="28">
        <v>0.005277777777777786</v>
      </c>
      <c r="AB23" s="32"/>
      <c r="AC23" s="30" t="s">
        <v>19</v>
      </c>
      <c r="AD23" s="160"/>
    </row>
    <row r="24" spans="1:30" s="5" customFormat="1" ht="14.25" customHeight="1">
      <c r="A24" s="159">
        <v>103</v>
      </c>
      <c r="B24" s="30" t="s">
        <v>28</v>
      </c>
      <c r="C24" s="119" t="s">
        <v>88</v>
      </c>
      <c r="D24" s="30" t="s">
        <v>25</v>
      </c>
      <c r="E24" s="28">
        <v>0.0024421296296296413</v>
      </c>
      <c r="F24" s="29">
        <v>15</v>
      </c>
      <c r="G24" s="28">
        <v>0.0026157407407407522</v>
      </c>
      <c r="H24" s="32"/>
      <c r="I24" s="32"/>
      <c r="J24" s="30">
        <v>101</v>
      </c>
      <c r="K24" s="32" t="s">
        <v>13</v>
      </c>
      <c r="L24" s="32" t="s">
        <v>12</v>
      </c>
      <c r="M24" s="28" t="s">
        <v>66</v>
      </c>
      <c r="N24" s="29" t="s">
        <v>66</v>
      </c>
      <c r="O24" s="28" t="s">
        <v>66</v>
      </c>
      <c r="P24" s="32"/>
      <c r="Q24" s="32"/>
      <c r="R24" s="30">
        <v>21</v>
      </c>
      <c r="S24" s="28">
        <v>0.0024421296296296413</v>
      </c>
      <c r="T24" s="29">
        <v>15</v>
      </c>
      <c r="U24" s="28">
        <v>0.0026157407407407522</v>
      </c>
      <c r="V24" s="70">
        <v>6</v>
      </c>
      <c r="W24" s="32"/>
      <c r="X24" s="30">
        <v>21</v>
      </c>
      <c r="Y24" s="28" t="e">
        <v>#VALUE!</v>
      </c>
      <c r="Z24" s="29" t="e">
        <v>#VALUE!</v>
      </c>
      <c r="AA24" s="28" t="e">
        <v>#VALUE!</v>
      </c>
      <c r="AB24" s="32"/>
      <c r="AC24" s="30" t="s">
        <v>19</v>
      </c>
      <c r="AD24" s="160"/>
    </row>
    <row r="25" spans="1:30" s="5" customFormat="1" ht="14.25" customHeight="1">
      <c r="A25" s="159">
        <v>126</v>
      </c>
      <c r="B25" s="30" t="s">
        <v>28</v>
      </c>
      <c r="C25" s="119" t="s">
        <v>77</v>
      </c>
      <c r="D25" s="30" t="s">
        <v>27</v>
      </c>
      <c r="E25" s="28">
        <v>0.002187500000000009</v>
      </c>
      <c r="F25" s="29">
        <v>60</v>
      </c>
      <c r="G25" s="28">
        <v>0.0028819444444444535</v>
      </c>
      <c r="H25" s="32"/>
      <c r="I25" s="32"/>
      <c r="J25" s="30">
        <v>101</v>
      </c>
      <c r="K25" s="32" t="s">
        <v>13</v>
      </c>
      <c r="L25" s="32" t="s">
        <v>12</v>
      </c>
      <c r="M25" s="28">
        <v>0.0023032407407407585</v>
      </c>
      <c r="N25" s="29">
        <v>30</v>
      </c>
      <c r="O25" s="28">
        <v>0.0026504629629629808</v>
      </c>
      <c r="P25" s="32"/>
      <c r="Q25" s="32"/>
      <c r="R25" s="30">
        <v>22</v>
      </c>
      <c r="S25" s="28">
        <v>0.0023032407407407585</v>
      </c>
      <c r="T25" s="29">
        <v>30</v>
      </c>
      <c r="U25" s="28">
        <v>0.0026504629629629808</v>
      </c>
      <c r="V25" s="70">
        <v>7</v>
      </c>
      <c r="W25" s="32"/>
      <c r="X25" s="30">
        <v>22</v>
      </c>
      <c r="Y25" s="28">
        <v>0.004490740740740767</v>
      </c>
      <c r="Z25" s="29">
        <v>90</v>
      </c>
      <c r="AA25" s="28">
        <v>0.005532407407407434</v>
      </c>
      <c r="AB25" s="32"/>
      <c r="AC25" s="30" t="s">
        <v>19</v>
      </c>
      <c r="AD25" s="160"/>
    </row>
    <row r="26" spans="1:30" s="5" customFormat="1" ht="14.25" customHeight="1">
      <c r="A26" s="159">
        <v>143</v>
      </c>
      <c r="B26" s="30" t="s">
        <v>28</v>
      </c>
      <c r="C26" s="119" t="s">
        <v>86</v>
      </c>
      <c r="D26" s="30" t="s">
        <v>24</v>
      </c>
      <c r="E26" s="28">
        <v>0.0029398148148148118</v>
      </c>
      <c r="F26" s="29">
        <v>10</v>
      </c>
      <c r="G26" s="28">
        <v>0.0030555555555555527</v>
      </c>
      <c r="H26" s="32"/>
      <c r="I26" s="32"/>
      <c r="J26" s="30">
        <v>101</v>
      </c>
      <c r="K26" s="32" t="s">
        <v>13</v>
      </c>
      <c r="L26" s="32" t="s">
        <v>12</v>
      </c>
      <c r="M26" s="28">
        <v>0.0027314814814814736</v>
      </c>
      <c r="N26" s="29">
        <v>20</v>
      </c>
      <c r="O26" s="28">
        <v>0.002962962962962955</v>
      </c>
      <c r="P26" s="32"/>
      <c r="Q26" s="32"/>
      <c r="R26" s="30">
        <v>23</v>
      </c>
      <c r="S26" s="28">
        <v>0.0027314814814814736</v>
      </c>
      <c r="T26" s="29">
        <v>20</v>
      </c>
      <c r="U26" s="28">
        <v>0.002962962962962955</v>
      </c>
      <c r="V26" s="70">
        <v>8</v>
      </c>
      <c r="W26" s="32"/>
      <c r="X26" s="30">
        <v>23</v>
      </c>
      <c r="Y26" s="28">
        <v>0.005671296296296285</v>
      </c>
      <c r="Z26" s="29">
        <v>30</v>
      </c>
      <c r="AA26" s="28">
        <v>0.006018518518518508</v>
      </c>
      <c r="AB26" s="32"/>
      <c r="AC26" s="30" t="s">
        <v>19</v>
      </c>
      <c r="AD26" s="160"/>
    </row>
    <row r="27" spans="1:30" s="5" customFormat="1" ht="14.25" customHeight="1">
      <c r="A27" s="159">
        <v>107</v>
      </c>
      <c r="B27" s="30" t="s">
        <v>28</v>
      </c>
      <c r="C27" s="119" t="s">
        <v>109</v>
      </c>
      <c r="D27" s="30" t="s">
        <v>27</v>
      </c>
      <c r="E27" s="28">
        <v>0.0034259259259259295</v>
      </c>
      <c r="F27" s="29">
        <v>15</v>
      </c>
      <c r="G27" s="28">
        <v>0.0035995370370370404</v>
      </c>
      <c r="H27" s="32"/>
      <c r="I27" s="32"/>
      <c r="J27" s="30">
        <v>101</v>
      </c>
      <c r="K27" s="32" t="s">
        <v>13</v>
      </c>
      <c r="L27" s="32" t="s">
        <v>12</v>
      </c>
      <c r="M27" s="28">
        <v>0.002800925925925943</v>
      </c>
      <c r="N27" s="29">
        <v>20</v>
      </c>
      <c r="O27" s="28">
        <v>0.003032407407407424</v>
      </c>
      <c r="P27" s="32"/>
      <c r="Q27" s="32"/>
      <c r="R27" s="30">
        <v>24</v>
      </c>
      <c r="S27" s="28">
        <v>0.002800925925925943</v>
      </c>
      <c r="T27" s="29">
        <v>20</v>
      </c>
      <c r="U27" s="28">
        <v>0.003032407407407424</v>
      </c>
      <c r="V27" s="70">
        <v>9</v>
      </c>
      <c r="W27" s="32"/>
      <c r="X27" s="30">
        <v>24</v>
      </c>
      <c r="Y27" s="28">
        <v>0.006226851851851872</v>
      </c>
      <c r="Z27" s="29">
        <v>35</v>
      </c>
      <c r="AA27" s="28">
        <v>0.006631944444444465</v>
      </c>
      <c r="AB27" s="32"/>
      <c r="AC27" s="30" t="s">
        <v>19</v>
      </c>
      <c r="AD27" s="160"/>
    </row>
    <row r="28" spans="1:30" s="5" customFormat="1" ht="14.25" customHeight="1">
      <c r="A28" s="159">
        <v>115</v>
      </c>
      <c r="B28" s="30" t="s">
        <v>28</v>
      </c>
      <c r="C28" s="119" t="s">
        <v>71</v>
      </c>
      <c r="D28" s="30" t="s">
        <v>42</v>
      </c>
      <c r="E28" s="28">
        <v>0.003194444444444458</v>
      </c>
      <c r="F28" s="29">
        <v>30</v>
      </c>
      <c r="G28" s="28">
        <v>0.0035416666666666804</v>
      </c>
      <c r="H28" s="32"/>
      <c r="I28" s="32"/>
      <c r="J28" s="30">
        <v>101</v>
      </c>
      <c r="K28" s="32" t="s">
        <v>13</v>
      </c>
      <c r="L28" s="32" t="s">
        <v>12</v>
      </c>
      <c r="M28" s="28">
        <v>0.002905092592592584</v>
      </c>
      <c r="N28" s="29">
        <v>30</v>
      </c>
      <c r="O28" s="28">
        <v>0.0032523148148148064</v>
      </c>
      <c r="P28" s="32"/>
      <c r="Q28" s="32"/>
      <c r="R28" s="30">
        <v>25</v>
      </c>
      <c r="S28" s="28">
        <v>0.002905092592592584</v>
      </c>
      <c r="T28" s="29">
        <v>30</v>
      </c>
      <c r="U28" s="28">
        <v>0.0032523148148148064</v>
      </c>
      <c r="V28" s="70">
        <v>10</v>
      </c>
      <c r="W28" s="32"/>
      <c r="X28" s="30">
        <v>25</v>
      </c>
      <c r="Y28" s="28">
        <v>0.006099537037037042</v>
      </c>
      <c r="Z28" s="29">
        <v>60</v>
      </c>
      <c r="AA28" s="28">
        <v>0.006793981481481487</v>
      </c>
      <c r="AB28" s="32"/>
      <c r="AC28" s="30" t="s">
        <v>19</v>
      </c>
      <c r="AD28" s="160"/>
    </row>
    <row r="29" spans="1:30" s="5" customFormat="1" ht="14.25" customHeight="1">
      <c r="A29" s="159">
        <v>116</v>
      </c>
      <c r="B29" s="30" t="s">
        <v>28</v>
      </c>
      <c r="C29" s="119" t="s">
        <v>72</v>
      </c>
      <c r="D29" s="30" t="s">
        <v>42</v>
      </c>
      <c r="E29" s="28">
        <v>0.004143518518518519</v>
      </c>
      <c r="F29" s="29">
        <v>140</v>
      </c>
      <c r="G29" s="28">
        <v>0.005763888888888889</v>
      </c>
      <c r="H29" s="32"/>
      <c r="I29" s="32"/>
      <c r="J29" s="30">
        <v>101</v>
      </c>
      <c r="K29" s="32" t="s">
        <v>13</v>
      </c>
      <c r="L29" s="32" t="s">
        <v>12</v>
      </c>
      <c r="M29" s="28">
        <v>0.002858796296296276</v>
      </c>
      <c r="N29" s="29">
        <v>40</v>
      </c>
      <c r="O29" s="28">
        <v>0.0033217592592592387</v>
      </c>
      <c r="P29" s="32"/>
      <c r="Q29" s="32"/>
      <c r="R29" s="30">
        <v>26</v>
      </c>
      <c r="S29" s="28">
        <v>0.002858796296296276</v>
      </c>
      <c r="T29" s="29">
        <v>40</v>
      </c>
      <c r="U29" s="28">
        <v>0.0033217592592592387</v>
      </c>
      <c r="V29" s="70">
        <v>11</v>
      </c>
      <c r="W29" s="32"/>
      <c r="X29" s="30">
        <v>26</v>
      </c>
      <c r="Y29" s="28">
        <v>0.0070023148148147946</v>
      </c>
      <c r="Z29" s="29">
        <v>180</v>
      </c>
      <c r="AA29" s="28">
        <v>0.009085648148148127</v>
      </c>
      <c r="AB29" s="32"/>
      <c r="AC29" s="30" t="s">
        <v>19</v>
      </c>
      <c r="AD29" s="160"/>
    </row>
    <row r="30" spans="1:30" s="5" customFormat="1" ht="14.25" customHeight="1">
      <c r="A30" s="159">
        <v>114</v>
      </c>
      <c r="B30" s="30" t="s">
        <v>28</v>
      </c>
      <c r="C30" s="119" t="s">
        <v>70</v>
      </c>
      <c r="D30" s="30" t="s">
        <v>27</v>
      </c>
      <c r="E30" s="28">
        <v>0.0031597222222222165</v>
      </c>
      <c r="F30" s="29">
        <v>20</v>
      </c>
      <c r="G30" s="28">
        <v>0.003391203703703698</v>
      </c>
      <c r="H30" s="32"/>
      <c r="I30" s="32"/>
      <c r="J30" s="30">
        <v>101</v>
      </c>
      <c r="K30" s="32" t="s">
        <v>13</v>
      </c>
      <c r="L30" s="32" t="s">
        <v>12</v>
      </c>
      <c r="M30" s="28">
        <v>0.003009259259259253</v>
      </c>
      <c r="N30" s="29">
        <v>35</v>
      </c>
      <c r="O30" s="28">
        <v>0.003414351851851846</v>
      </c>
      <c r="P30" s="32"/>
      <c r="Q30" s="32"/>
      <c r="R30" s="30">
        <v>27</v>
      </c>
      <c r="S30" s="28">
        <v>0.0031597222222222165</v>
      </c>
      <c r="T30" s="29">
        <v>20</v>
      </c>
      <c r="U30" s="28">
        <v>0.003391203703703698</v>
      </c>
      <c r="V30" s="70">
        <v>12</v>
      </c>
      <c r="W30" s="32"/>
      <c r="X30" s="30">
        <v>27</v>
      </c>
      <c r="Y30" s="28">
        <v>0.00616898148148147</v>
      </c>
      <c r="Z30" s="29">
        <v>55</v>
      </c>
      <c r="AA30" s="28">
        <v>0.006805555555555544</v>
      </c>
      <c r="AB30" s="32"/>
      <c r="AC30" s="30" t="s">
        <v>19</v>
      </c>
      <c r="AD30" s="160"/>
    </row>
    <row r="31" spans="1:30" s="5" customFormat="1" ht="14.25" customHeight="1">
      <c r="A31" s="159">
        <v>119</v>
      </c>
      <c r="B31" s="30" t="s">
        <v>28</v>
      </c>
      <c r="C31" s="119" t="s">
        <v>73</v>
      </c>
      <c r="D31" s="30" t="s">
        <v>27</v>
      </c>
      <c r="E31" s="28">
        <v>0.0031018518518518556</v>
      </c>
      <c r="F31" s="29">
        <v>35</v>
      </c>
      <c r="G31" s="28">
        <v>0.0035069444444444484</v>
      </c>
      <c r="H31" s="32"/>
      <c r="I31" s="32"/>
      <c r="J31" s="30">
        <v>101</v>
      </c>
      <c r="K31" s="32" t="s">
        <v>13</v>
      </c>
      <c r="L31" s="32" t="s">
        <v>12</v>
      </c>
      <c r="M31" s="28" t="s">
        <v>66</v>
      </c>
      <c r="N31" s="29" t="s">
        <v>66</v>
      </c>
      <c r="O31" s="28" t="s">
        <v>66</v>
      </c>
      <c r="P31" s="32"/>
      <c r="Q31" s="32"/>
      <c r="R31" s="30">
        <v>28</v>
      </c>
      <c r="S31" s="28">
        <v>0.0031018518518518556</v>
      </c>
      <c r="T31" s="29">
        <v>35</v>
      </c>
      <c r="U31" s="28">
        <v>0.0035069444444444484</v>
      </c>
      <c r="V31" s="70">
        <v>13</v>
      </c>
      <c r="W31" s="32"/>
      <c r="X31" s="30">
        <v>28</v>
      </c>
      <c r="Y31" s="28" t="e">
        <v>#VALUE!</v>
      </c>
      <c r="Z31" s="29" t="e">
        <v>#VALUE!</v>
      </c>
      <c r="AA31" s="28" t="e">
        <v>#VALUE!</v>
      </c>
      <c r="AB31" s="32"/>
      <c r="AC31" s="30" t="s">
        <v>19</v>
      </c>
      <c r="AD31" s="160"/>
    </row>
    <row r="32" spans="1:30" s="5" customFormat="1" ht="14.25" customHeight="1">
      <c r="A32" s="159">
        <v>110</v>
      </c>
      <c r="B32" s="30" t="s">
        <v>28</v>
      </c>
      <c r="C32" s="119" t="s">
        <v>68</v>
      </c>
      <c r="D32" s="30" t="s">
        <v>27</v>
      </c>
      <c r="E32" s="28">
        <v>0.00298611111111112</v>
      </c>
      <c r="F32" s="29">
        <v>75</v>
      </c>
      <c r="G32" s="28">
        <v>0.0038541666666666754</v>
      </c>
      <c r="H32" s="32"/>
      <c r="I32" s="32"/>
      <c r="J32" s="30">
        <v>101</v>
      </c>
      <c r="K32" s="32" t="s">
        <v>13</v>
      </c>
      <c r="L32" s="32" t="s">
        <v>12</v>
      </c>
      <c r="M32" s="28" t="s">
        <v>66</v>
      </c>
      <c r="N32" s="29" t="s">
        <v>66</v>
      </c>
      <c r="O32" s="28" t="s">
        <v>66</v>
      </c>
      <c r="P32" s="32"/>
      <c r="Q32" s="32"/>
      <c r="R32" s="30">
        <v>29</v>
      </c>
      <c r="S32" s="28">
        <v>0.00298611111111112</v>
      </c>
      <c r="T32" s="29">
        <v>75</v>
      </c>
      <c r="U32" s="28">
        <v>0.0038541666666666754</v>
      </c>
      <c r="V32" s="70">
        <v>14</v>
      </c>
      <c r="W32" s="32"/>
      <c r="X32" s="30">
        <v>29</v>
      </c>
      <c r="Y32" s="28" t="e">
        <v>#VALUE!</v>
      </c>
      <c r="Z32" s="29" t="e">
        <v>#VALUE!</v>
      </c>
      <c r="AA32" s="28" t="e">
        <v>#VALUE!</v>
      </c>
      <c r="AB32" s="32"/>
      <c r="AC32" s="30" t="s">
        <v>19</v>
      </c>
      <c r="AD32" s="160"/>
    </row>
    <row r="33" spans="1:30" s="5" customFormat="1" ht="14.25" customHeight="1">
      <c r="A33" s="159">
        <v>100</v>
      </c>
      <c r="B33" s="30" t="s">
        <v>28</v>
      </c>
      <c r="C33" s="119" t="s">
        <v>110</v>
      </c>
      <c r="D33" s="30" t="s">
        <v>25</v>
      </c>
      <c r="E33" s="28">
        <v>0.0037731481481481643</v>
      </c>
      <c r="F33" s="29">
        <v>35</v>
      </c>
      <c r="G33" s="28">
        <v>0.004178240740740757</v>
      </c>
      <c r="H33" s="32"/>
      <c r="I33" s="32"/>
      <c r="J33" s="30">
        <v>101</v>
      </c>
      <c r="K33" s="32" t="s">
        <v>13</v>
      </c>
      <c r="L33" s="32" t="s">
        <v>12</v>
      </c>
      <c r="M33" s="28">
        <v>0.003622685185185187</v>
      </c>
      <c r="N33" s="29">
        <v>25</v>
      </c>
      <c r="O33" s="28">
        <v>0.003912037037037039</v>
      </c>
      <c r="P33" s="32"/>
      <c r="Q33" s="32"/>
      <c r="R33" s="30">
        <v>30</v>
      </c>
      <c r="S33" s="28">
        <v>0.003622685185185187</v>
      </c>
      <c r="T33" s="29">
        <v>25</v>
      </c>
      <c r="U33" s="28">
        <v>0.003912037037037039</v>
      </c>
      <c r="V33" s="70">
        <v>15</v>
      </c>
      <c r="W33" s="32"/>
      <c r="X33" s="30">
        <v>30</v>
      </c>
      <c r="Y33" s="28">
        <v>0.0073958333333333515</v>
      </c>
      <c r="Z33" s="29">
        <v>60</v>
      </c>
      <c r="AA33" s="28">
        <v>0.008090277777777797</v>
      </c>
      <c r="AB33" s="32"/>
      <c r="AC33" s="30" t="s">
        <v>19</v>
      </c>
      <c r="AD33" s="160"/>
    </row>
    <row r="34" spans="1:30" s="5" customFormat="1" ht="14.25" customHeight="1">
      <c r="A34" s="159">
        <v>139</v>
      </c>
      <c r="B34" s="30" t="s">
        <v>28</v>
      </c>
      <c r="C34" s="119" t="s">
        <v>82</v>
      </c>
      <c r="D34" s="30" t="s">
        <v>24</v>
      </c>
      <c r="E34" s="28">
        <v>0.0033217592592592604</v>
      </c>
      <c r="F34" s="29">
        <v>170</v>
      </c>
      <c r="G34" s="28">
        <v>0.005289351851851853</v>
      </c>
      <c r="H34" s="32"/>
      <c r="I34" s="32"/>
      <c r="J34" s="30">
        <v>101</v>
      </c>
      <c r="K34" s="32" t="s">
        <v>13</v>
      </c>
      <c r="L34" s="32" t="s">
        <v>12</v>
      </c>
      <c r="M34" s="28" t="s">
        <v>66</v>
      </c>
      <c r="N34" s="29" t="s">
        <v>66</v>
      </c>
      <c r="O34" s="28" t="s">
        <v>66</v>
      </c>
      <c r="P34" s="32"/>
      <c r="Q34" s="32"/>
      <c r="R34" s="30">
        <v>31</v>
      </c>
      <c r="S34" s="28">
        <v>0.0033217592592592604</v>
      </c>
      <c r="T34" s="29">
        <v>170</v>
      </c>
      <c r="U34" s="28">
        <v>0.005289351851851853</v>
      </c>
      <c r="V34" s="70">
        <v>16</v>
      </c>
      <c r="W34" s="32"/>
      <c r="X34" s="30">
        <v>31</v>
      </c>
      <c r="Y34" s="28" t="e">
        <v>#VALUE!</v>
      </c>
      <c r="Z34" s="29" t="e">
        <v>#VALUE!</v>
      </c>
      <c r="AA34" s="28" t="e">
        <v>#VALUE!</v>
      </c>
      <c r="AB34" s="32"/>
      <c r="AC34" s="30" t="s">
        <v>19</v>
      </c>
      <c r="AD34" s="160">
        <v>50</v>
      </c>
    </row>
    <row r="35" spans="1:30" s="5" customFormat="1" ht="14.25" customHeight="1">
      <c r="A35" s="159">
        <v>124</v>
      </c>
      <c r="B35" s="30" t="s">
        <v>28</v>
      </c>
      <c r="C35" s="119" t="s">
        <v>76</v>
      </c>
      <c r="D35" s="30" t="s">
        <v>27</v>
      </c>
      <c r="E35" s="28">
        <v>0.00453703703703702</v>
      </c>
      <c r="F35" s="29">
        <v>80</v>
      </c>
      <c r="G35" s="28">
        <v>0.0054629629629629455</v>
      </c>
      <c r="H35" s="32"/>
      <c r="I35" s="32"/>
      <c r="J35" s="30">
        <v>101</v>
      </c>
      <c r="K35" s="32" t="s">
        <v>13</v>
      </c>
      <c r="L35" s="32" t="s">
        <v>12</v>
      </c>
      <c r="M35" s="28" t="s">
        <v>66</v>
      </c>
      <c r="N35" s="29" t="s">
        <v>66</v>
      </c>
      <c r="O35" s="28" t="s">
        <v>66</v>
      </c>
      <c r="P35" s="32"/>
      <c r="Q35" s="32"/>
      <c r="R35" s="30">
        <v>32</v>
      </c>
      <c r="S35" s="28">
        <v>0.00453703703703702</v>
      </c>
      <c r="T35" s="29">
        <v>80</v>
      </c>
      <c r="U35" s="28">
        <v>0.0054629629629629455</v>
      </c>
      <c r="V35" s="70">
        <v>17</v>
      </c>
      <c r="W35" s="32"/>
      <c r="X35" s="30">
        <v>32</v>
      </c>
      <c r="Y35" s="28" t="e">
        <v>#VALUE!</v>
      </c>
      <c r="Z35" s="29" t="e">
        <v>#VALUE!</v>
      </c>
      <c r="AA35" s="28" t="e">
        <v>#VALUE!</v>
      </c>
      <c r="AB35" s="32"/>
      <c r="AC35" s="30" t="s">
        <v>19</v>
      </c>
      <c r="AD35" s="160"/>
    </row>
    <row r="36" spans="1:30" s="5" customFormat="1" ht="14.25" customHeight="1">
      <c r="A36" s="159">
        <v>111</v>
      </c>
      <c r="B36" s="30" t="s">
        <v>28</v>
      </c>
      <c r="C36" s="119" t="s">
        <v>69</v>
      </c>
      <c r="D36" s="30" t="s">
        <v>27</v>
      </c>
      <c r="E36" s="28">
        <v>0.004143518518518519</v>
      </c>
      <c r="F36" s="29">
        <v>225</v>
      </c>
      <c r="G36" s="28">
        <v>0.006747685185185185</v>
      </c>
      <c r="H36" s="32"/>
      <c r="I36" s="32"/>
      <c r="J36" s="30">
        <v>101</v>
      </c>
      <c r="K36" s="32" t="s">
        <v>13</v>
      </c>
      <c r="L36" s="32" t="s">
        <v>12</v>
      </c>
      <c r="M36" s="28">
        <v>0.0034837962962963043</v>
      </c>
      <c r="N36" s="29">
        <v>185</v>
      </c>
      <c r="O36" s="28">
        <v>0.0056250000000000085</v>
      </c>
      <c r="P36" s="32"/>
      <c r="Q36" s="32"/>
      <c r="R36" s="30">
        <v>33</v>
      </c>
      <c r="S36" s="28">
        <v>0.0034837962962963043</v>
      </c>
      <c r="T36" s="29">
        <v>185</v>
      </c>
      <c r="U36" s="28">
        <v>0.0056250000000000085</v>
      </c>
      <c r="V36" s="70">
        <v>18</v>
      </c>
      <c r="W36" s="32"/>
      <c r="X36" s="30">
        <v>33</v>
      </c>
      <c r="Y36" s="28">
        <v>0.007627314814814823</v>
      </c>
      <c r="Z36" s="29">
        <v>410</v>
      </c>
      <c r="AA36" s="28">
        <v>0.012372685185185193</v>
      </c>
      <c r="AB36" s="32"/>
      <c r="AC36" s="30" t="s">
        <v>19</v>
      </c>
      <c r="AD36" s="160"/>
    </row>
    <row r="37" spans="1:30" s="5" customFormat="1" ht="14.25" customHeight="1">
      <c r="A37" s="159">
        <v>122</v>
      </c>
      <c r="B37" s="30" t="s">
        <v>28</v>
      </c>
      <c r="C37" s="32" t="s">
        <v>49</v>
      </c>
      <c r="D37" s="30" t="s">
        <v>48</v>
      </c>
      <c r="E37" s="28">
        <v>0.003680555555555562</v>
      </c>
      <c r="F37" s="29">
        <v>170</v>
      </c>
      <c r="G37" s="28">
        <v>0.005648148148148155</v>
      </c>
      <c r="H37" s="32"/>
      <c r="I37" s="32"/>
      <c r="J37" s="30">
        <v>101</v>
      </c>
      <c r="K37" s="32" t="s">
        <v>13</v>
      </c>
      <c r="L37" s="32" t="s">
        <v>12</v>
      </c>
      <c r="M37" s="28" t="s">
        <v>66</v>
      </c>
      <c r="N37" s="29" t="s">
        <v>66</v>
      </c>
      <c r="O37" s="28" t="s">
        <v>66</v>
      </c>
      <c r="P37" s="32"/>
      <c r="Q37" s="32"/>
      <c r="R37" s="30">
        <v>34</v>
      </c>
      <c r="S37" s="28">
        <v>0.003680555555555562</v>
      </c>
      <c r="T37" s="29">
        <v>170</v>
      </c>
      <c r="U37" s="28">
        <v>0.005648148148148155</v>
      </c>
      <c r="V37" s="70">
        <v>19</v>
      </c>
      <c r="W37" s="32"/>
      <c r="X37" s="30">
        <v>34</v>
      </c>
      <c r="Y37" s="28" t="e">
        <v>#VALUE!</v>
      </c>
      <c r="Z37" s="29" t="e">
        <v>#VALUE!</v>
      </c>
      <c r="AA37" s="28" t="e">
        <v>#VALUE!</v>
      </c>
      <c r="AB37" s="32"/>
      <c r="AC37" s="30" t="s">
        <v>19</v>
      </c>
      <c r="AD37" s="160"/>
    </row>
    <row r="38" spans="1:30" s="5" customFormat="1" ht="14.25" customHeight="1">
      <c r="A38" s="159">
        <v>120</v>
      </c>
      <c r="B38" s="30" t="s">
        <v>28</v>
      </c>
      <c r="C38" s="119" t="s">
        <v>74</v>
      </c>
      <c r="D38" s="30" t="s">
        <v>27</v>
      </c>
      <c r="E38" s="28">
        <v>0.004745370370370372</v>
      </c>
      <c r="F38" s="29">
        <v>135</v>
      </c>
      <c r="G38" s="28">
        <v>0.006307870370370372</v>
      </c>
      <c r="H38" s="32"/>
      <c r="I38" s="32"/>
      <c r="J38" s="30">
        <v>101</v>
      </c>
      <c r="K38" s="32" t="s">
        <v>13</v>
      </c>
      <c r="L38" s="32" t="s">
        <v>12</v>
      </c>
      <c r="M38" s="28" t="s">
        <v>66</v>
      </c>
      <c r="N38" s="29" t="s">
        <v>66</v>
      </c>
      <c r="O38" s="28" t="s">
        <v>66</v>
      </c>
      <c r="P38" s="32"/>
      <c r="Q38" s="32"/>
      <c r="R38" s="30">
        <v>35</v>
      </c>
      <c r="S38" s="28">
        <v>0.004745370370370372</v>
      </c>
      <c r="T38" s="29">
        <v>135</v>
      </c>
      <c r="U38" s="28">
        <v>0.006307870370370372</v>
      </c>
      <c r="V38" s="70">
        <v>20</v>
      </c>
      <c r="W38" s="32"/>
      <c r="X38" s="30">
        <v>35</v>
      </c>
      <c r="Y38" s="28" t="e">
        <v>#VALUE!</v>
      </c>
      <c r="Z38" s="29" t="e">
        <v>#VALUE!</v>
      </c>
      <c r="AA38" s="28" t="e">
        <v>#VALUE!</v>
      </c>
      <c r="AB38" s="32"/>
      <c r="AC38" s="30" t="s">
        <v>19</v>
      </c>
      <c r="AD38" s="160"/>
    </row>
    <row r="39" spans="1:30" s="5" customFormat="1" ht="14.25" customHeight="1" thickBot="1">
      <c r="A39" s="161">
        <v>144</v>
      </c>
      <c r="B39" s="162" t="s">
        <v>28</v>
      </c>
      <c r="C39" s="163" t="s">
        <v>87</v>
      </c>
      <c r="D39" s="162" t="s">
        <v>25</v>
      </c>
      <c r="E39" s="164" t="s">
        <v>67</v>
      </c>
      <c r="F39" s="165">
        <v>25</v>
      </c>
      <c r="G39" s="164"/>
      <c r="H39" s="166"/>
      <c r="I39" s="166"/>
      <c r="J39" s="162">
        <v>101</v>
      </c>
      <c r="K39" s="166" t="s">
        <v>13</v>
      </c>
      <c r="L39" s="166" t="s">
        <v>12</v>
      </c>
      <c r="M39" s="164" t="s">
        <v>66</v>
      </c>
      <c r="N39" s="165" t="s">
        <v>66</v>
      </c>
      <c r="O39" s="164" t="s">
        <v>66</v>
      </c>
      <c r="P39" s="166"/>
      <c r="Q39" s="166"/>
      <c r="R39" s="162">
        <v>36</v>
      </c>
      <c r="S39" s="164"/>
      <c r="T39" s="165">
        <v>25</v>
      </c>
      <c r="U39" s="164"/>
      <c r="V39" s="167"/>
      <c r="W39" s="166"/>
      <c r="X39" s="162">
        <v>36</v>
      </c>
      <c r="Y39" s="164" t="e">
        <v>#VALUE!</v>
      </c>
      <c r="Z39" s="165" t="e">
        <v>#VALUE!</v>
      </c>
      <c r="AA39" s="164" t="e">
        <v>#VALUE!</v>
      </c>
      <c r="AB39" s="166"/>
      <c r="AC39" s="162" t="s">
        <v>19</v>
      </c>
      <c r="AD39" s="168"/>
    </row>
    <row r="40" spans="1:30" s="122" customFormat="1" ht="24.75" customHeight="1" thickBot="1" thickTop="1">
      <c r="A40" s="129"/>
      <c r="B40" s="130"/>
      <c r="C40" s="131"/>
      <c r="D40" s="130"/>
      <c r="E40" s="132"/>
      <c r="F40" s="133"/>
      <c r="G40" s="132"/>
      <c r="H40" s="129"/>
      <c r="I40" s="129"/>
      <c r="J40" s="130"/>
      <c r="K40" s="129"/>
      <c r="L40" s="129"/>
      <c r="M40" s="132"/>
      <c r="N40" s="133"/>
      <c r="O40" s="132"/>
      <c r="P40" s="129"/>
      <c r="Q40" s="129"/>
      <c r="R40" s="130"/>
      <c r="S40" s="132"/>
      <c r="T40" s="133"/>
      <c r="U40" s="132"/>
      <c r="V40" s="134"/>
      <c r="W40" s="129"/>
      <c r="X40" s="130"/>
      <c r="Y40" s="132"/>
      <c r="Z40" s="133"/>
      <c r="AA40" s="132"/>
      <c r="AB40" s="129"/>
      <c r="AC40" s="130"/>
      <c r="AD40" s="130"/>
    </row>
    <row r="41" spans="1:30" s="5" customFormat="1" ht="14.25" customHeight="1" thickTop="1">
      <c r="A41" s="169">
        <v>102</v>
      </c>
      <c r="B41" s="170" t="s">
        <v>29</v>
      </c>
      <c r="C41" s="171" t="s">
        <v>32</v>
      </c>
      <c r="D41" s="170" t="s">
        <v>24</v>
      </c>
      <c r="E41" s="172">
        <v>0.002060185185185179</v>
      </c>
      <c r="F41" s="173">
        <v>5</v>
      </c>
      <c r="G41" s="172">
        <v>0.0021180555555555492</v>
      </c>
      <c r="H41" s="171"/>
      <c r="I41" s="171"/>
      <c r="J41" s="170">
        <v>101</v>
      </c>
      <c r="K41" s="171" t="s">
        <v>13</v>
      </c>
      <c r="L41" s="171" t="s">
        <v>12</v>
      </c>
      <c r="M41" s="172">
        <v>0.0020370370370370455</v>
      </c>
      <c r="N41" s="173">
        <v>0</v>
      </c>
      <c r="O41" s="172">
        <v>0.0020370370370370455</v>
      </c>
      <c r="P41" s="171"/>
      <c r="Q41" s="171"/>
      <c r="R41" s="170">
        <v>37</v>
      </c>
      <c r="S41" s="172">
        <v>0.0020370370370370455</v>
      </c>
      <c r="T41" s="173">
        <v>0</v>
      </c>
      <c r="U41" s="172">
        <v>0.0020370370370370455</v>
      </c>
      <c r="V41" s="174">
        <v>1</v>
      </c>
      <c r="W41" s="171"/>
      <c r="X41" s="170">
        <v>37</v>
      </c>
      <c r="Y41" s="172">
        <v>0.004097222222222224</v>
      </c>
      <c r="Z41" s="173">
        <v>5</v>
      </c>
      <c r="AA41" s="172">
        <v>0.004155092592592595</v>
      </c>
      <c r="AB41" s="171"/>
      <c r="AC41" s="170"/>
      <c r="AD41" s="175"/>
    </row>
    <row r="42" spans="1:30" s="5" customFormat="1" ht="14.25" customHeight="1">
      <c r="A42" s="176">
        <v>133</v>
      </c>
      <c r="B42" s="34" t="s">
        <v>29</v>
      </c>
      <c r="C42" s="120" t="s">
        <v>93</v>
      </c>
      <c r="D42" s="34" t="s">
        <v>26</v>
      </c>
      <c r="E42" s="45">
        <v>0.0021759259259259284</v>
      </c>
      <c r="F42" s="46">
        <v>5</v>
      </c>
      <c r="G42" s="45">
        <v>0.002233796296296299</v>
      </c>
      <c r="H42" s="44"/>
      <c r="I42" s="44"/>
      <c r="J42" s="34">
        <v>110</v>
      </c>
      <c r="K42" s="44" t="s">
        <v>13</v>
      </c>
      <c r="L42" s="44" t="s">
        <v>12</v>
      </c>
      <c r="M42" s="45">
        <v>0.002083333333333326</v>
      </c>
      <c r="N42" s="46">
        <v>5</v>
      </c>
      <c r="O42" s="45">
        <v>0.0021412037037036964</v>
      </c>
      <c r="P42" s="44"/>
      <c r="Q42" s="44"/>
      <c r="R42" s="34">
        <v>38</v>
      </c>
      <c r="S42" s="45">
        <v>0.002083333333333326</v>
      </c>
      <c r="T42" s="46">
        <v>5</v>
      </c>
      <c r="U42" s="45">
        <v>0.0021412037037036964</v>
      </c>
      <c r="V42" s="52">
        <v>2</v>
      </c>
      <c r="W42" s="44"/>
      <c r="X42" s="34">
        <v>38</v>
      </c>
      <c r="Y42" s="45">
        <v>0.004259259259259254</v>
      </c>
      <c r="Z42" s="46">
        <v>10</v>
      </c>
      <c r="AA42" s="45">
        <v>0.004374999999999995</v>
      </c>
      <c r="AB42" s="44"/>
      <c r="AC42" s="34"/>
      <c r="AD42" s="177"/>
    </row>
    <row r="43" spans="1:30" s="5" customFormat="1" ht="14.25" customHeight="1">
      <c r="A43" s="176">
        <v>104</v>
      </c>
      <c r="B43" s="34" t="s">
        <v>29</v>
      </c>
      <c r="C43" s="44" t="s">
        <v>34</v>
      </c>
      <c r="D43" s="34" t="s">
        <v>23</v>
      </c>
      <c r="E43" s="45">
        <v>0.002326388888888878</v>
      </c>
      <c r="F43" s="46">
        <v>5</v>
      </c>
      <c r="G43" s="45">
        <v>0.0023842592592592483</v>
      </c>
      <c r="H43" s="44"/>
      <c r="I43" s="44"/>
      <c r="J43" s="34">
        <v>101</v>
      </c>
      <c r="K43" s="44" t="s">
        <v>13</v>
      </c>
      <c r="L43" s="44" t="s">
        <v>12</v>
      </c>
      <c r="M43" s="45">
        <v>0.0021527777777777812</v>
      </c>
      <c r="N43" s="46">
        <v>5</v>
      </c>
      <c r="O43" s="45">
        <v>0.0022106481481481517</v>
      </c>
      <c r="P43" s="44"/>
      <c r="Q43" s="44"/>
      <c r="R43" s="34">
        <v>39</v>
      </c>
      <c r="S43" s="45">
        <v>0.0021527777777777812</v>
      </c>
      <c r="T43" s="46">
        <v>5</v>
      </c>
      <c r="U43" s="45">
        <v>0.0022106481481481517</v>
      </c>
      <c r="V43" s="52">
        <v>3</v>
      </c>
      <c r="W43" s="44"/>
      <c r="X43" s="34">
        <v>39</v>
      </c>
      <c r="Y43" s="45">
        <v>0.004479166666666659</v>
      </c>
      <c r="Z43" s="46">
        <v>10</v>
      </c>
      <c r="AA43" s="45">
        <v>0.0045949074074074</v>
      </c>
      <c r="AB43" s="44"/>
      <c r="AC43" s="34"/>
      <c r="AD43" s="177"/>
    </row>
    <row r="44" spans="1:30" s="5" customFormat="1" ht="14.25" customHeight="1">
      <c r="A44" s="176">
        <v>128</v>
      </c>
      <c r="B44" s="34" t="s">
        <v>29</v>
      </c>
      <c r="C44" s="44" t="s">
        <v>53</v>
      </c>
      <c r="D44" s="34" t="s">
        <v>24</v>
      </c>
      <c r="E44" s="45">
        <v>0.0023263888888888917</v>
      </c>
      <c r="F44" s="46">
        <v>5</v>
      </c>
      <c r="G44" s="45">
        <v>0.002384259259259262</v>
      </c>
      <c r="H44" s="44"/>
      <c r="I44" s="44"/>
      <c r="J44" s="34">
        <v>106</v>
      </c>
      <c r="K44" s="44" t="s">
        <v>13</v>
      </c>
      <c r="L44" s="44" t="s">
        <v>12</v>
      </c>
      <c r="M44" s="45" t="s">
        <v>66</v>
      </c>
      <c r="N44" s="46" t="s">
        <v>66</v>
      </c>
      <c r="O44" s="45" t="s">
        <v>66</v>
      </c>
      <c r="P44" s="44"/>
      <c r="Q44" s="44"/>
      <c r="R44" s="34">
        <v>40</v>
      </c>
      <c r="S44" s="45">
        <v>0.0023263888888888917</v>
      </c>
      <c r="T44" s="46">
        <v>5</v>
      </c>
      <c r="U44" s="45">
        <v>0.002384259259259262</v>
      </c>
      <c r="V44" s="52">
        <v>4</v>
      </c>
      <c r="W44" s="44"/>
      <c r="X44" s="34">
        <v>40</v>
      </c>
      <c r="Y44" s="45" t="e">
        <v>#VALUE!</v>
      </c>
      <c r="Z44" s="46" t="e">
        <v>#VALUE!</v>
      </c>
      <c r="AA44" s="45" t="e">
        <v>#VALUE!</v>
      </c>
      <c r="AB44" s="44"/>
      <c r="AC44" s="47"/>
      <c r="AD44" s="178"/>
    </row>
    <row r="45" spans="1:30" s="5" customFormat="1" ht="14.25" customHeight="1">
      <c r="A45" s="176">
        <v>131</v>
      </c>
      <c r="B45" s="34" t="s">
        <v>29</v>
      </c>
      <c r="C45" s="44" t="s">
        <v>56</v>
      </c>
      <c r="D45" s="34" t="s">
        <v>23</v>
      </c>
      <c r="E45" s="45">
        <v>0.002349537037037025</v>
      </c>
      <c r="F45" s="46">
        <v>5</v>
      </c>
      <c r="G45" s="45">
        <v>0.0024074074074073954</v>
      </c>
      <c r="H45" s="44"/>
      <c r="I45" s="44"/>
      <c r="J45" s="34">
        <v>108</v>
      </c>
      <c r="K45" s="44" t="s">
        <v>13</v>
      </c>
      <c r="L45" s="44" t="s">
        <v>12</v>
      </c>
      <c r="M45" s="45">
        <v>0.0025231481481481494</v>
      </c>
      <c r="N45" s="46">
        <v>5</v>
      </c>
      <c r="O45" s="45">
        <v>0.00258101851851852</v>
      </c>
      <c r="P45" s="44"/>
      <c r="Q45" s="44"/>
      <c r="R45" s="34">
        <v>41</v>
      </c>
      <c r="S45" s="45">
        <v>0.002349537037037025</v>
      </c>
      <c r="T45" s="46">
        <v>5</v>
      </c>
      <c r="U45" s="45">
        <v>0.0024074074074073954</v>
      </c>
      <c r="V45" s="52">
        <v>5</v>
      </c>
      <c r="W45" s="44"/>
      <c r="X45" s="34">
        <v>41</v>
      </c>
      <c r="Y45" s="45">
        <v>0.004872685185185174</v>
      </c>
      <c r="Z45" s="46">
        <v>10</v>
      </c>
      <c r="AA45" s="45">
        <v>0.004988425925925915</v>
      </c>
      <c r="AB45" s="44"/>
      <c r="AC45" s="34"/>
      <c r="AD45" s="177"/>
    </row>
    <row r="46" spans="1:30" s="5" customFormat="1" ht="14.25" customHeight="1">
      <c r="A46" s="176">
        <v>108</v>
      </c>
      <c r="B46" s="34" t="s">
        <v>29</v>
      </c>
      <c r="C46" s="44" t="s">
        <v>37</v>
      </c>
      <c r="D46" s="34" t="s">
        <v>38</v>
      </c>
      <c r="E46" s="45">
        <v>0.002048611111111126</v>
      </c>
      <c r="F46" s="46">
        <v>55</v>
      </c>
      <c r="G46" s="45">
        <v>0.0026851851851852</v>
      </c>
      <c r="H46" s="44"/>
      <c r="I46" s="44"/>
      <c r="J46" s="34">
        <v>101</v>
      </c>
      <c r="K46" s="44" t="s">
        <v>13</v>
      </c>
      <c r="L46" s="44" t="s">
        <v>12</v>
      </c>
      <c r="M46" s="45" t="s">
        <v>66</v>
      </c>
      <c r="N46" s="46" t="s">
        <v>66</v>
      </c>
      <c r="O46" s="45" t="s">
        <v>66</v>
      </c>
      <c r="P46" s="44"/>
      <c r="Q46" s="44"/>
      <c r="R46" s="34">
        <v>42</v>
      </c>
      <c r="S46" s="45">
        <v>0.002048611111111126</v>
      </c>
      <c r="T46" s="46">
        <v>55</v>
      </c>
      <c r="U46" s="45">
        <v>0.0026851851851852</v>
      </c>
      <c r="V46" s="52">
        <v>6</v>
      </c>
      <c r="W46" s="44"/>
      <c r="X46" s="34">
        <v>42</v>
      </c>
      <c r="Y46" s="45" t="e">
        <v>#VALUE!</v>
      </c>
      <c r="Z46" s="46" t="e">
        <v>#VALUE!</v>
      </c>
      <c r="AA46" s="45" t="e">
        <v>#VALUE!</v>
      </c>
      <c r="AB46" s="44"/>
      <c r="AC46" s="34"/>
      <c r="AD46" s="177"/>
    </row>
    <row r="47" spans="1:30" s="5" customFormat="1" ht="14.25" customHeight="1">
      <c r="A47" s="176">
        <v>109</v>
      </c>
      <c r="B47" s="34" t="s">
        <v>29</v>
      </c>
      <c r="C47" s="44" t="s">
        <v>39</v>
      </c>
      <c r="D47" s="34" t="s">
        <v>24</v>
      </c>
      <c r="E47" s="45">
        <v>0.0026041666666666574</v>
      </c>
      <c r="F47" s="46">
        <v>10</v>
      </c>
      <c r="G47" s="45">
        <v>0.0027199074074073983</v>
      </c>
      <c r="H47" s="44"/>
      <c r="I47" s="44"/>
      <c r="J47" s="34">
        <v>101</v>
      </c>
      <c r="K47" s="44" t="s">
        <v>13</v>
      </c>
      <c r="L47" s="44" t="s">
        <v>12</v>
      </c>
      <c r="M47" s="45" t="s">
        <v>66</v>
      </c>
      <c r="N47" s="46" t="s">
        <v>66</v>
      </c>
      <c r="O47" s="45" t="s">
        <v>66</v>
      </c>
      <c r="P47" s="44"/>
      <c r="Q47" s="44"/>
      <c r="R47" s="34">
        <v>43</v>
      </c>
      <c r="S47" s="45">
        <v>0.0026041666666666574</v>
      </c>
      <c r="T47" s="46">
        <v>10</v>
      </c>
      <c r="U47" s="45">
        <v>0.0027199074074073983</v>
      </c>
      <c r="V47" s="52">
        <v>7</v>
      </c>
      <c r="W47" s="44"/>
      <c r="X47" s="34">
        <v>43</v>
      </c>
      <c r="Y47" s="45" t="e">
        <v>#VALUE!</v>
      </c>
      <c r="Z47" s="46" t="e">
        <v>#VALUE!</v>
      </c>
      <c r="AA47" s="45" t="e">
        <v>#VALUE!</v>
      </c>
      <c r="AB47" s="44"/>
      <c r="AC47" s="34"/>
      <c r="AD47" s="177"/>
    </row>
    <row r="48" spans="1:30" s="5" customFormat="1" ht="14.25" customHeight="1">
      <c r="A48" s="176">
        <v>136</v>
      </c>
      <c r="B48" s="34" t="s">
        <v>29</v>
      </c>
      <c r="C48" s="120" t="s">
        <v>80</v>
      </c>
      <c r="D48" s="34" t="s">
        <v>27</v>
      </c>
      <c r="E48" s="45">
        <v>0.003032407407407428</v>
      </c>
      <c r="F48" s="46">
        <v>15</v>
      </c>
      <c r="G48" s="45">
        <v>0.003206018518518539</v>
      </c>
      <c r="H48" s="44"/>
      <c r="I48" s="44"/>
      <c r="J48" s="34">
        <v>112</v>
      </c>
      <c r="K48" s="44" t="s">
        <v>13</v>
      </c>
      <c r="L48" s="44" t="s">
        <v>12</v>
      </c>
      <c r="M48" s="45" t="s">
        <v>66</v>
      </c>
      <c r="N48" s="46" t="s">
        <v>66</v>
      </c>
      <c r="O48" s="45" t="s">
        <v>66</v>
      </c>
      <c r="P48" s="44"/>
      <c r="Q48" s="44"/>
      <c r="R48" s="34">
        <v>44</v>
      </c>
      <c r="S48" s="45">
        <v>0.003032407407407428</v>
      </c>
      <c r="T48" s="46">
        <v>15</v>
      </c>
      <c r="U48" s="45">
        <v>0.003206018518518539</v>
      </c>
      <c r="V48" s="52">
        <v>8</v>
      </c>
      <c r="W48" s="44"/>
      <c r="X48" s="34">
        <v>44</v>
      </c>
      <c r="Y48" s="45" t="e">
        <v>#VALUE!</v>
      </c>
      <c r="Z48" s="46" t="e">
        <v>#VALUE!</v>
      </c>
      <c r="AA48" s="45" t="e">
        <v>#VALUE!</v>
      </c>
      <c r="AB48" s="44"/>
      <c r="AC48" s="34"/>
      <c r="AD48" s="177"/>
    </row>
    <row r="49" spans="1:30" s="5" customFormat="1" ht="14.25" customHeight="1" thickBot="1">
      <c r="A49" s="179">
        <v>137</v>
      </c>
      <c r="B49" s="180" t="s">
        <v>29</v>
      </c>
      <c r="C49" s="181" t="s">
        <v>84</v>
      </c>
      <c r="D49" s="180" t="s">
        <v>27</v>
      </c>
      <c r="E49" s="182">
        <v>0.003576388888888879</v>
      </c>
      <c r="F49" s="183">
        <v>20</v>
      </c>
      <c r="G49" s="182">
        <v>0.0038078703703703603</v>
      </c>
      <c r="H49" s="184"/>
      <c r="I49" s="184"/>
      <c r="J49" s="180">
        <v>113</v>
      </c>
      <c r="K49" s="184" t="s">
        <v>13</v>
      </c>
      <c r="L49" s="184" t="s">
        <v>12</v>
      </c>
      <c r="M49" s="182" t="s">
        <v>66</v>
      </c>
      <c r="N49" s="183" t="s">
        <v>66</v>
      </c>
      <c r="O49" s="182" t="s">
        <v>66</v>
      </c>
      <c r="P49" s="184"/>
      <c r="Q49" s="184"/>
      <c r="R49" s="180">
        <v>45</v>
      </c>
      <c r="S49" s="182">
        <v>0.003576388888888879</v>
      </c>
      <c r="T49" s="183">
        <v>20</v>
      </c>
      <c r="U49" s="182">
        <v>0.0038078703703703603</v>
      </c>
      <c r="V49" s="185">
        <v>9</v>
      </c>
      <c r="W49" s="184"/>
      <c r="X49" s="180">
        <v>45</v>
      </c>
      <c r="Y49" s="182" t="e">
        <v>#VALUE!</v>
      </c>
      <c r="Z49" s="183" t="e">
        <v>#VALUE!</v>
      </c>
      <c r="AA49" s="182" t="e">
        <v>#VALUE!</v>
      </c>
      <c r="AB49" s="184"/>
      <c r="AC49" s="180"/>
      <c r="AD49" s="186"/>
    </row>
    <row r="50" spans="1:30" s="122" customFormat="1" ht="24.75" customHeight="1" thickBot="1" thickTop="1">
      <c r="A50" s="129"/>
      <c r="B50" s="130"/>
      <c r="C50" s="131"/>
      <c r="D50" s="130"/>
      <c r="E50" s="132"/>
      <c r="F50" s="133"/>
      <c r="G50" s="132"/>
      <c r="H50" s="129"/>
      <c r="I50" s="129"/>
      <c r="J50" s="130"/>
      <c r="K50" s="129"/>
      <c r="L50" s="129"/>
      <c r="M50" s="132"/>
      <c r="N50" s="133"/>
      <c r="O50" s="132"/>
      <c r="P50" s="129"/>
      <c r="Q50" s="129"/>
      <c r="R50" s="130"/>
      <c r="S50" s="132"/>
      <c r="T50" s="133"/>
      <c r="U50" s="132"/>
      <c r="V50" s="134"/>
      <c r="W50" s="129"/>
      <c r="X50" s="130"/>
      <c r="Y50" s="132"/>
      <c r="Z50" s="133"/>
      <c r="AA50" s="132"/>
      <c r="AB50" s="129"/>
      <c r="AC50" s="130"/>
      <c r="AD50" s="130"/>
    </row>
    <row r="51" spans="1:30" s="5" customFormat="1" ht="14.25" customHeight="1" thickTop="1">
      <c r="A51" s="187">
        <v>130</v>
      </c>
      <c r="B51" s="188" t="s">
        <v>28</v>
      </c>
      <c r="C51" s="189" t="s">
        <v>55</v>
      </c>
      <c r="D51" s="188" t="s">
        <v>23</v>
      </c>
      <c r="E51" s="190">
        <v>0.0016666666666666635</v>
      </c>
      <c r="F51" s="191">
        <v>0</v>
      </c>
      <c r="G51" s="190">
        <v>0.0016666666666666635</v>
      </c>
      <c r="H51" s="189"/>
      <c r="I51" s="189"/>
      <c r="J51" s="188">
        <v>107</v>
      </c>
      <c r="K51" s="189" t="s">
        <v>13</v>
      </c>
      <c r="L51" s="189" t="s">
        <v>12</v>
      </c>
      <c r="M51" s="190">
        <v>0.0016435185185185164</v>
      </c>
      <c r="N51" s="191">
        <v>0</v>
      </c>
      <c r="O51" s="190">
        <v>0.0016435185185185164</v>
      </c>
      <c r="P51" s="189"/>
      <c r="Q51" s="189"/>
      <c r="R51" s="188">
        <v>46</v>
      </c>
      <c r="S51" s="190">
        <v>0.0016435185185185164</v>
      </c>
      <c r="T51" s="191">
        <v>0</v>
      </c>
      <c r="U51" s="190">
        <v>0.0016435185185185164</v>
      </c>
      <c r="V51" s="192">
        <v>1</v>
      </c>
      <c r="W51" s="189"/>
      <c r="X51" s="188">
        <v>46</v>
      </c>
      <c r="Y51" s="190">
        <v>0.00331018518518518</v>
      </c>
      <c r="Z51" s="191">
        <v>0</v>
      </c>
      <c r="AA51" s="190">
        <v>0.00331018518518518</v>
      </c>
      <c r="AB51" s="189"/>
      <c r="AC51" s="188"/>
      <c r="AD51" s="193"/>
    </row>
    <row r="52" spans="1:30" s="5" customFormat="1" ht="14.25" customHeight="1">
      <c r="A52" s="194">
        <v>101</v>
      </c>
      <c r="B52" s="49" t="s">
        <v>28</v>
      </c>
      <c r="C52" s="48" t="s">
        <v>31</v>
      </c>
      <c r="D52" s="49" t="s">
        <v>24</v>
      </c>
      <c r="E52" s="50">
        <v>0.001759259259259252</v>
      </c>
      <c r="F52" s="17">
        <v>0</v>
      </c>
      <c r="G52" s="50">
        <v>0.001759259259259252</v>
      </c>
      <c r="H52" s="48"/>
      <c r="I52" s="48"/>
      <c r="J52" s="49">
        <v>101</v>
      </c>
      <c r="K52" s="48" t="s">
        <v>13</v>
      </c>
      <c r="L52" s="48" t="s">
        <v>12</v>
      </c>
      <c r="M52" s="50">
        <v>0.0017476851851851716</v>
      </c>
      <c r="N52" s="17">
        <v>0</v>
      </c>
      <c r="O52" s="50">
        <v>0.0017476851851851716</v>
      </c>
      <c r="P52" s="48"/>
      <c r="Q52" s="48"/>
      <c r="R52" s="49">
        <v>47</v>
      </c>
      <c r="S52" s="50">
        <v>0.0017476851851851716</v>
      </c>
      <c r="T52" s="17">
        <v>0</v>
      </c>
      <c r="U52" s="50">
        <v>0.0017476851851851716</v>
      </c>
      <c r="V52" s="53">
        <v>2</v>
      </c>
      <c r="W52" s="48"/>
      <c r="X52" s="49">
        <v>47</v>
      </c>
      <c r="Y52" s="50">
        <v>0.0035069444444444237</v>
      </c>
      <c r="Z52" s="17">
        <v>0</v>
      </c>
      <c r="AA52" s="50">
        <v>0.0035069444444444237</v>
      </c>
      <c r="AB52" s="48"/>
      <c r="AC52" s="49"/>
      <c r="AD52" s="195"/>
    </row>
    <row r="53" spans="1:30" s="5" customFormat="1" ht="14.25" customHeight="1">
      <c r="A53" s="194">
        <v>105</v>
      </c>
      <c r="B53" s="49" t="s">
        <v>28</v>
      </c>
      <c r="C53" s="48" t="s">
        <v>35</v>
      </c>
      <c r="D53" s="49" t="s">
        <v>23</v>
      </c>
      <c r="E53" s="50">
        <v>0.0018634259259259212</v>
      </c>
      <c r="F53" s="17">
        <v>0</v>
      </c>
      <c r="G53" s="50">
        <v>0.0018634259259259212</v>
      </c>
      <c r="H53" s="48"/>
      <c r="I53" s="48"/>
      <c r="J53" s="49">
        <v>101</v>
      </c>
      <c r="K53" s="48" t="s">
        <v>13</v>
      </c>
      <c r="L53" s="48" t="s">
        <v>12</v>
      </c>
      <c r="M53" s="50">
        <v>0.0018865740740740683</v>
      </c>
      <c r="N53" s="17">
        <v>0</v>
      </c>
      <c r="O53" s="50">
        <v>0.0018865740740740683</v>
      </c>
      <c r="P53" s="48"/>
      <c r="Q53" s="48"/>
      <c r="R53" s="49">
        <v>48</v>
      </c>
      <c r="S53" s="50">
        <v>0.0018634259259259212</v>
      </c>
      <c r="T53" s="17">
        <v>0</v>
      </c>
      <c r="U53" s="50">
        <v>0.0018634259259259212</v>
      </c>
      <c r="V53" s="53">
        <v>3</v>
      </c>
      <c r="W53" s="48"/>
      <c r="X53" s="49">
        <v>48</v>
      </c>
      <c r="Y53" s="50">
        <v>0.0037499999999999895</v>
      </c>
      <c r="Z53" s="17">
        <v>0</v>
      </c>
      <c r="AA53" s="50">
        <v>0.0037499999999999895</v>
      </c>
      <c r="AB53" s="48"/>
      <c r="AC53" s="49"/>
      <c r="AD53" s="195"/>
    </row>
    <row r="54" spans="1:30" s="5" customFormat="1" ht="14.25" customHeight="1">
      <c r="A54" s="194">
        <v>106</v>
      </c>
      <c r="B54" s="49" t="s">
        <v>28</v>
      </c>
      <c r="C54" s="48" t="s">
        <v>36</v>
      </c>
      <c r="D54" s="49" t="s">
        <v>24</v>
      </c>
      <c r="E54" s="50">
        <v>0.001863425925925935</v>
      </c>
      <c r="F54" s="17">
        <v>5</v>
      </c>
      <c r="G54" s="50">
        <v>0.0019212962962963055</v>
      </c>
      <c r="H54" s="48"/>
      <c r="I54" s="48"/>
      <c r="J54" s="49">
        <v>101</v>
      </c>
      <c r="K54" s="48" t="s">
        <v>13</v>
      </c>
      <c r="L54" s="48" t="s">
        <v>12</v>
      </c>
      <c r="M54" s="50">
        <v>0.0018981481481481488</v>
      </c>
      <c r="N54" s="17">
        <v>10</v>
      </c>
      <c r="O54" s="50">
        <v>0.0020138888888888897</v>
      </c>
      <c r="P54" s="48"/>
      <c r="Q54" s="48"/>
      <c r="R54" s="49">
        <v>49</v>
      </c>
      <c r="S54" s="50">
        <v>0.001863425925925935</v>
      </c>
      <c r="T54" s="17">
        <v>5</v>
      </c>
      <c r="U54" s="50">
        <v>0.0019212962962963055</v>
      </c>
      <c r="V54" s="53">
        <v>4</v>
      </c>
      <c r="W54" s="48"/>
      <c r="X54" s="49">
        <v>49</v>
      </c>
      <c r="Y54" s="50">
        <v>0.003761574074074084</v>
      </c>
      <c r="Z54" s="17">
        <v>15</v>
      </c>
      <c r="AA54" s="50">
        <v>0.003935185185185195</v>
      </c>
      <c r="AB54" s="48"/>
      <c r="AC54" s="49"/>
      <c r="AD54" s="195"/>
    </row>
    <row r="55" spans="1:30" ht="14.25">
      <c r="A55" s="194">
        <v>132</v>
      </c>
      <c r="B55" s="49" t="s">
        <v>28</v>
      </c>
      <c r="C55" s="48" t="s">
        <v>57</v>
      </c>
      <c r="D55" s="49" t="s">
        <v>38</v>
      </c>
      <c r="E55" s="50">
        <v>0.0018634259259259212</v>
      </c>
      <c r="F55" s="17">
        <v>10</v>
      </c>
      <c r="G55" s="50">
        <v>0.001979166666666662</v>
      </c>
      <c r="H55" s="48"/>
      <c r="I55" s="48"/>
      <c r="J55" s="49">
        <v>109</v>
      </c>
      <c r="K55" s="48" t="s">
        <v>13</v>
      </c>
      <c r="L55" s="48" t="s">
        <v>12</v>
      </c>
      <c r="M55" s="50">
        <v>0.001898148148148135</v>
      </c>
      <c r="N55" s="17">
        <v>5</v>
      </c>
      <c r="O55" s="50">
        <v>0.0019560185185185054</v>
      </c>
      <c r="P55" s="48"/>
      <c r="Q55" s="48"/>
      <c r="R55" s="49">
        <v>50</v>
      </c>
      <c r="S55" s="50">
        <v>0.001898148148148135</v>
      </c>
      <c r="T55" s="17">
        <v>5</v>
      </c>
      <c r="U55" s="50">
        <v>0.0019560185185185054</v>
      </c>
      <c r="V55" s="53">
        <v>5</v>
      </c>
      <c r="W55" s="48"/>
      <c r="X55" s="49">
        <v>50</v>
      </c>
      <c r="Y55" s="50">
        <v>0.003761574074074056</v>
      </c>
      <c r="Z55" s="17">
        <v>15</v>
      </c>
      <c r="AA55" s="50">
        <v>0.0039351851851851674</v>
      </c>
      <c r="AB55" s="48"/>
      <c r="AC55" s="49"/>
      <c r="AD55" s="195"/>
    </row>
    <row r="56" spans="1:30" ht="14.25">
      <c r="A56" s="194">
        <v>118</v>
      </c>
      <c r="B56" s="49" t="s">
        <v>28</v>
      </c>
      <c r="C56" s="121" t="s">
        <v>92</v>
      </c>
      <c r="D56" s="49" t="s">
        <v>24</v>
      </c>
      <c r="E56" s="50">
        <v>0.0019907407407407374</v>
      </c>
      <c r="F56" s="17">
        <v>5</v>
      </c>
      <c r="G56" s="50">
        <v>0.002048611111111108</v>
      </c>
      <c r="H56" s="48"/>
      <c r="I56" s="48"/>
      <c r="J56" s="49">
        <v>102</v>
      </c>
      <c r="K56" s="48" t="s">
        <v>13</v>
      </c>
      <c r="L56" s="48" t="s">
        <v>12</v>
      </c>
      <c r="M56" s="50">
        <v>0.0019097222222222293</v>
      </c>
      <c r="N56" s="17">
        <v>5</v>
      </c>
      <c r="O56" s="50">
        <v>0.0019675925925925998</v>
      </c>
      <c r="P56" s="48"/>
      <c r="Q56" s="48"/>
      <c r="R56" s="49">
        <v>51</v>
      </c>
      <c r="S56" s="50">
        <v>0.0019097222222222293</v>
      </c>
      <c r="T56" s="17">
        <v>5</v>
      </c>
      <c r="U56" s="50">
        <v>0.0019675925925925998</v>
      </c>
      <c r="V56" s="53">
        <v>6</v>
      </c>
      <c r="W56" s="48"/>
      <c r="X56" s="49">
        <v>51</v>
      </c>
      <c r="Y56" s="50">
        <v>0.0039004629629629667</v>
      </c>
      <c r="Z56" s="17">
        <v>10</v>
      </c>
      <c r="AA56" s="50">
        <v>0.004016203703703708</v>
      </c>
      <c r="AB56" s="48"/>
      <c r="AC56" s="49"/>
      <c r="AD56" s="195"/>
    </row>
    <row r="57" spans="1:30" ht="14.25">
      <c r="A57" s="194">
        <v>125</v>
      </c>
      <c r="B57" s="49" t="s">
        <v>28</v>
      </c>
      <c r="C57" s="48" t="s">
        <v>50</v>
      </c>
      <c r="D57" s="49" t="s">
        <v>48</v>
      </c>
      <c r="E57" s="50">
        <v>0.0022800925925925697</v>
      </c>
      <c r="F57" s="17">
        <v>10</v>
      </c>
      <c r="G57" s="50">
        <v>0.0023958333333333106</v>
      </c>
      <c r="H57" s="48"/>
      <c r="I57" s="48"/>
      <c r="J57" s="49">
        <v>104</v>
      </c>
      <c r="K57" s="48" t="s">
        <v>13</v>
      </c>
      <c r="L57" s="48" t="s">
        <v>12</v>
      </c>
      <c r="M57" s="50">
        <v>0.00224537037037037</v>
      </c>
      <c r="N57" s="17">
        <v>5</v>
      </c>
      <c r="O57" s="50">
        <v>0.0023032407407407402</v>
      </c>
      <c r="P57" s="48"/>
      <c r="Q57" s="48"/>
      <c r="R57" s="49">
        <v>52</v>
      </c>
      <c r="S57" s="50">
        <v>0.00224537037037037</v>
      </c>
      <c r="T57" s="17">
        <v>5</v>
      </c>
      <c r="U57" s="50">
        <v>0.0023032407407407402</v>
      </c>
      <c r="V57" s="53">
        <v>7</v>
      </c>
      <c r="W57" s="48"/>
      <c r="X57" s="49">
        <v>52</v>
      </c>
      <c r="Y57" s="50">
        <v>0.0045254629629629395</v>
      </c>
      <c r="Z57" s="17">
        <v>15</v>
      </c>
      <c r="AA57" s="50">
        <v>0.004699074074074051</v>
      </c>
      <c r="AB57" s="48"/>
      <c r="AC57" s="49"/>
      <c r="AD57" s="195"/>
    </row>
    <row r="58" spans="1:30" ht="14.25">
      <c r="A58" s="194">
        <v>126</v>
      </c>
      <c r="B58" s="49" t="s">
        <v>28</v>
      </c>
      <c r="C58" s="121" t="s">
        <v>77</v>
      </c>
      <c r="D58" s="49" t="s">
        <v>27</v>
      </c>
      <c r="E58" s="50">
        <v>0.0021412037037037007</v>
      </c>
      <c r="F58" s="17">
        <v>15</v>
      </c>
      <c r="G58" s="50">
        <v>0.0023148148148148117</v>
      </c>
      <c r="H58" s="48"/>
      <c r="I58" s="48"/>
      <c r="J58" s="49">
        <v>105</v>
      </c>
      <c r="K58" s="48" t="s">
        <v>13</v>
      </c>
      <c r="L58" s="48" t="s">
        <v>12</v>
      </c>
      <c r="M58" s="50">
        <v>0.002083333333333326</v>
      </c>
      <c r="N58" s="17">
        <v>20</v>
      </c>
      <c r="O58" s="50">
        <v>0.0023148148148148073</v>
      </c>
      <c r="P58" s="48"/>
      <c r="Q58" s="48"/>
      <c r="R58" s="49">
        <v>53</v>
      </c>
      <c r="S58" s="50">
        <v>0.0021412037037037007</v>
      </c>
      <c r="T58" s="17">
        <v>15</v>
      </c>
      <c r="U58" s="50">
        <v>0.0023148148148148117</v>
      </c>
      <c r="V58" s="53">
        <v>8</v>
      </c>
      <c r="W58" s="48"/>
      <c r="X58" s="49">
        <v>53</v>
      </c>
      <c r="Y58" s="50">
        <v>0.004224537037037027</v>
      </c>
      <c r="Z58" s="17">
        <v>35</v>
      </c>
      <c r="AA58" s="50">
        <v>0.004629629629629619</v>
      </c>
      <c r="AB58" s="48"/>
      <c r="AC58" s="49"/>
      <c r="AD58" s="195"/>
    </row>
    <row r="59" spans="1:30" ht="14.25">
      <c r="A59" s="194">
        <v>112</v>
      </c>
      <c r="B59" s="49" t="s">
        <v>28</v>
      </c>
      <c r="C59" s="121" t="s">
        <v>89</v>
      </c>
      <c r="D59" s="49" t="s">
        <v>26</v>
      </c>
      <c r="E59" s="50">
        <v>0.001736111111111105</v>
      </c>
      <c r="F59" s="17">
        <v>55</v>
      </c>
      <c r="G59" s="50">
        <v>0.002372685185185179</v>
      </c>
      <c r="H59" s="48"/>
      <c r="I59" s="48"/>
      <c r="J59" s="49">
        <v>101</v>
      </c>
      <c r="K59" s="48" t="s">
        <v>13</v>
      </c>
      <c r="L59" s="48" t="s">
        <v>12</v>
      </c>
      <c r="M59" s="50">
        <v>0.0017476851851851716</v>
      </c>
      <c r="N59" s="17">
        <v>50</v>
      </c>
      <c r="O59" s="50">
        <v>0.0023263888888888752</v>
      </c>
      <c r="P59" s="48"/>
      <c r="Q59" s="48"/>
      <c r="R59" s="49">
        <v>54</v>
      </c>
      <c r="S59" s="50">
        <v>0.0017476851851851716</v>
      </c>
      <c r="T59" s="17">
        <v>50</v>
      </c>
      <c r="U59" s="50">
        <v>0.0023263888888888752</v>
      </c>
      <c r="V59" s="53">
        <v>9</v>
      </c>
      <c r="W59" s="48"/>
      <c r="X59" s="49">
        <v>54</v>
      </c>
      <c r="Y59" s="50">
        <v>0.0034837962962962765</v>
      </c>
      <c r="Z59" s="17">
        <v>105</v>
      </c>
      <c r="AA59" s="50">
        <v>0.004699074074074054</v>
      </c>
      <c r="AB59" s="48"/>
      <c r="AC59" s="49"/>
      <c r="AD59" s="195">
        <v>50</v>
      </c>
    </row>
    <row r="60" spans="1:30" ht="14.25">
      <c r="A60" s="194">
        <v>103</v>
      </c>
      <c r="B60" s="49" t="s">
        <v>28</v>
      </c>
      <c r="C60" s="121" t="s">
        <v>88</v>
      </c>
      <c r="D60" s="49" t="s">
        <v>25</v>
      </c>
      <c r="E60" s="50">
        <v>0.00224537037037037</v>
      </c>
      <c r="F60" s="17">
        <v>10</v>
      </c>
      <c r="G60" s="50">
        <v>0.0023611111111111107</v>
      </c>
      <c r="H60" s="48"/>
      <c r="I60" s="48"/>
      <c r="J60" s="49">
        <v>101</v>
      </c>
      <c r="K60" s="48" t="s">
        <v>13</v>
      </c>
      <c r="L60" s="48" t="s">
        <v>12</v>
      </c>
      <c r="M60" s="50" t="s">
        <v>66</v>
      </c>
      <c r="N60" s="17" t="s">
        <v>66</v>
      </c>
      <c r="O60" s="50" t="s">
        <v>66</v>
      </c>
      <c r="P60" s="48"/>
      <c r="Q60" s="48"/>
      <c r="R60" s="49">
        <v>55</v>
      </c>
      <c r="S60" s="50">
        <v>0.00224537037037037</v>
      </c>
      <c r="T60" s="17">
        <v>10</v>
      </c>
      <c r="U60" s="50">
        <v>0.0023611111111111107</v>
      </c>
      <c r="V60" s="53">
        <v>10</v>
      </c>
      <c r="W60" s="48"/>
      <c r="X60" s="49">
        <v>55</v>
      </c>
      <c r="Y60" s="50" t="e">
        <v>#VALUE!</v>
      </c>
      <c r="Z60" s="17" t="e">
        <v>#VALUE!</v>
      </c>
      <c r="AA60" s="50" t="e">
        <v>#VALUE!</v>
      </c>
      <c r="AB60" s="48"/>
      <c r="AC60" s="49"/>
      <c r="AD60" s="195"/>
    </row>
    <row r="61" spans="1:30" ht="14.25">
      <c r="A61" s="194">
        <v>134</v>
      </c>
      <c r="B61" s="49" t="s">
        <v>28</v>
      </c>
      <c r="C61" s="121" t="s">
        <v>78</v>
      </c>
      <c r="D61" s="49" t="s">
        <v>24</v>
      </c>
      <c r="E61" s="50">
        <v>0.002395833333333347</v>
      </c>
      <c r="F61" s="17">
        <v>5</v>
      </c>
      <c r="G61" s="50">
        <v>0.0024537037037037175</v>
      </c>
      <c r="H61" s="48"/>
      <c r="I61" s="48"/>
      <c r="J61" s="49">
        <v>111</v>
      </c>
      <c r="K61" s="48" t="s">
        <v>13</v>
      </c>
      <c r="L61" s="48" t="s">
        <v>12</v>
      </c>
      <c r="M61" s="50">
        <v>0.0023379629629629584</v>
      </c>
      <c r="N61" s="17">
        <v>5</v>
      </c>
      <c r="O61" s="50">
        <v>0.002395833333333329</v>
      </c>
      <c r="P61" s="48"/>
      <c r="Q61" s="48"/>
      <c r="R61" s="49">
        <v>56</v>
      </c>
      <c r="S61" s="50">
        <v>0.0023379629629629584</v>
      </c>
      <c r="T61" s="17">
        <v>5</v>
      </c>
      <c r="U61" s="50">
        <v>0.002395833333333329</v>
      </c>
      <c r="V61" s="53">
        <v>11</v>
      </c>
      <c r="W61" s="48"/>
      <c r="X61" s="49">
        <v>56</v>
      </c>
      <c r="Y61" s="50">
        <v>0.004733796296296305</v>
      </c>
      <c r="Z61" s="17">
        <v>10</v>
      </c>
      <c r="AA61" s="50">
        <v>0.004849537037037046</v>
      </c>
      <c r="AB61" s="48"/>
      <c r="AC61" s="49"/>
      <c r="AD61" s="195"/>
    </row>
    <row r="62" spans="1:30" ht="14.25">
      <c r="A62" s="194">
        <v>117</v>
      </c>
      <c r="B62" s="49" t="s">
        <v>28</v>
      </c>
      <c r="C62" s="121" t="s">
        <v>91</v>
      </c>
      <c r="D62" s="49" t="s">
        <v>24</v>
      </c>
      <c r="E62" s="50">
        <v>0.0024074074074073998</v>
      </c>
      <c r="F62" s="17">
        <v>0</v>
      </c>
      <c r="G62" s="50">
        <v>0.0024074074074073998</v>
      </c>
      <c r="H62" s="48"/>
      <c r="I62" s="48"/>
      <c r="J62" s="49">
        <v>101</v>
      </c>
      <c r="K62" s="48" t="s">
        <v>13</v>
      </c>
      <c r="L62" s="48" t="s">
        <v>12</v>
      </c>
      <c r="M62" s="50">
        <v>0.002395833333333333</v>
      </c>
      <c r="N62" s="17">
        <v>0</v>
      </c>
      <c r="O62" s="50">
        <v>0.002395833333333333</v>
      </c>
      <c r="P62" s="48"/>
      <c r="Q62" s="48"/>
      <c r="R62" s="49">
        <v>57</v>
      </c>
      <c r="S62" s="50">
        <v>0.002395833333333333</v>
      </c>
      <c r="T62" s="17">
        <v>0</v>
      </c>
      <c r="U62" s="50">
        <v>0.002395833333333333</v>
      </c>
      <c r="V62" s="53">
        <v>12</v>
      </c>
      <c r="W62" s="48"/>
      <c r="X62" s="49">
        <v>57</v>
      </c>
      <c r="Y62" s="50">
        <v>0.004803240740740733</v>
      </c>
      <c r="Z62" s="17">
        <v>0</v>
      </c>
      <c r="AA62" s="50">
        <v>0.004803240740740733</v>
      </c>
      <c r="AB62" s="48"/>
      <c r="AC62" s="49"/>
      <c r="AD62" s="195"/>
    </row>
    <row r="63" spans="1:30" ht="14.25">
      <c r="A63" s="194">
        <v>113</v>
      </c>
      <c r="B63" s="49" t="s">
        <v>28</v>
      </c>
      <c r="C63" s="121" t="s">
        <v>90</v>
      </c>
      <c r="D63" s="49" t="s">
        <v>26</v>
      </c>
      <c r="E63" s="50">
        <v>0.0018518518518518406</v>
      </c>
      <c r="F63" s="17">
        <v>65</v>
      </c>
      <c r="G63" s="50">
        <v>0.0026041666666666552</v>
      </c>
      <c r="H63" s="48"/>
      <c r="I63" s="48"/>
      <c r="J63" s="49">
        <v>101</v>
      </c>
      <c r="K63" s="48" t="s">
        <v>13</v>
      </c>
      <c r="L63" s="48" t="s">
        <v>12</v>
      </c>
      <c r="M63" s="50">
        <v>0.0017824074074073992</v>
      </c>
      <c r="N63" s="17">
        <v>60</v>
      </c>
      <c r="O63" s="50">
        <v>0.002476851851851844</v>
      </c>
      <c r="P63" s="48"/>
      <c r="Q63" s="48"/>
      <c r="R63" s="49">
        <v>58</v>
      </c>
      <c r="S63" s="50">
        <v>0.0017824074074073992</v>
      </c>
      <c r="T63" s="17">
        <v>60</v>
      </c>
      <c r="U63" s="50">
        <v>0.002476851851851844</v>
      </c>
      <c r="V63" s="53">
        <v>13</v>
      </c>
      <c r="W63" s="48"/>
      <c r="X63" s="49">
        <v>58</v>
      </c>
      <c r="Y63" s="50">
        <v>0.00363425925925924</v>
      </c>
      <c r="Z63" s="17">
        <v>125</v>
      </c>
      <c r="AA63" s="50">
        <v>0.005081018518518499</v>
      </c>
      <c r="AB63" s="48"/>
      <c r="AC63" s="49"/>
      <c r="AD63" s="195">
        <v>50</v>
      </c>
    </row>
    <row r="64" spans="1:30" ht="14.25">
      <c r="A64" s="194">
        <v>143</v>
      </c>
      <c r="B64" s="49" t="s">
        <v>28</v>
      </c>
      <c r="C64" s="121" t="s">
        <v>86</v>
      </c>
      <c r="D64" s="49" t="s">
        <v>24</v>
      </c>
      <c r="E64" s="50">
        <v>0.0026967592592592737</v>
      </c>
      <c r="F64" s="17">
        <v>5</v>
      </c>
      <c r="G64" s="50">
        <v>0.002754629629629644</v>
      </c>
      <c r="H64" s="48"/>
      <c r="I64" s="48"/>
      <c r="J64" s="49">
        <v>114</v>
      </c>
      <c r="K64" s="48" t="s">
        <v>13</v>
      </c>
      <c r="L64" s="48" t="s">
        <v>12</v>
      </c>
      <c r="M64" s="50">
        <v>0.002326388888888878</v>
      </c>
      <c r="N64" s="17">
        <v>15</v>
      </c>
      <c r="O64" s="50">
        <v>0.0024999999999999888</v>
      </c>
      <c r="P64" s="48"/>
      <c r="Q64" s="48"/>
      <c r="R64" s="49">
        <v>59</v>
      </c>
      <c r="S64" s="50">
        <v>0.002326388888888878</v>
      </c>
      <c r="T64" s="17">
        <v>15</v>
      </c>
      <c r="U64" s="50">
        <v>0.0024999999999999888</v>
      </c>
      <c r="V64" s="53">
        <v>14</v>
      </c>
      <c r="W64" s="48"/>
      <c r="X64" s="49">
        <v>59</v>
      </c>
      <c r="Y64" s="50">
        <v>0.005023148148148152</v>
      </c>
      <c r="Z64" s="17">
        <v>20</v>
      </c>
      <c r="AA64" s="50">
        <v>0.005254629629629633</v>
      </c>
      <c r="AB64" s="48"/>
      <c r="AC64" s="49"/>
      <c r="AD64" s="195"/>
    </row>
    <row r="65" spans="1:30" ht="15" thickBot="1">
      <c r="A65" s="196">
        <v>119</v>
      </c>
      <c r="B65" s="197" t="s">
        <v>28</v>
      </c>
      <c r="C65" s="198" t="s">
        <v>73</v>
      </c>
      <c r="D65" s="197" t="s">
        <v>27</v>
      </c>
      <c r="E65" s="199">
        <v>0.003923611111111086</v>
      </c>
      <c r="F65" s="200">
        <v>55</v>
      </c>
      <c r="G65" s="199">
        <v>0.00456018518518516</v>
      </c>
      <c r="H65" s="201"/>
      <c r="I65" s="201"/>
      <c r="J65" s="197">
        <v>103</v>
      </c>
      <c r="K65" s="201" t="s">
        <v>13</v>
      </c>
      <c r="L65" s="201" t="s">
        <v>12</v>
      </c>
      <c r="M65" s="199" t="s">
        <v>66</v>
      </c>
      <c r="N65" s="200" t="s">
        <v>66</v>
      </c>
      <c r="O65" s="199" t="s">
        <v>66</v>
      </c>
      <c r="P65" s="201"/>
      <c r="Q65" s="201"/>
      <c r="R65" s="197">
        <v>60</v>
      </c>
      <c r="S65" s="199">
        <v>0.003923611111111086</v>
      </c>
      <c r="T65" s="200">
        <v>55</v>
      </c>
      <c r="U65" s="199">
        <v>0.00456018518518516</v>
      </c>
      <c r="V65" s="202">
        <v>15</v>
      </c>
      <c r="W65" s="201"/>
      <c r="X65" s="197">
        <v>60</v>
      </c>
      <c r="Y65" s="199" t="e">
        <v>#VALUE!</v>
      </c>
      <c r="Z65" s="200" t="e">
        <v>#VALUE!</v>
      </c>
      <c r="AA65" s="199" t="e">
        <v>#VALUE!</v>
      </c>
      <c r="AB65" s="201"/>
      <c r="AC65" s="197"/>
      <c r="AD65" s="203"/>
    </row>
    <row r="66" spans="1:30" ht="15" thickTop="1">
      <c r="A66" s="77"/>
      <c r="B66" s="74"/>
      <c r="C66" s="77"/>
      <c r="D66" s="74"/>
      <c r="E66" s="123"/>
      <c r="F66" s="124"/>
      <c r="G66" s="123"/>
      <c r="H66" s="77"/>
      <c r="I66" s="125"/>
      <c r="J66" s="74"/>
      <c r="K66" s="77"/>
      <c r="L66" s="77"/>
      <c r="M66" s="123"/>
      <c r="N66" s="124"/>
      <c r="O66" s="123"/>
      <c r="P66" s="77"/>
      <c r="Q66" s="125"/>
      <c r="R66" s="74"/>
      <c r="S66" s="123"/>
      <c r="T66" s="124"/>
      <c r="U66" s="123"/>
      <c r="V66" s="77"/>
      <c r="W66" s="125"/>
      <c r="X66" s="74"/>
      <c r="Y66" s="126"/>
      <c r="Z66" s="127"/>
      <c r="AA66" s="126"/>
      <c r="AB66" s="128"/>
      <c r="AC66" s="78"/>
      <c r="AD66" s="78"/>
    </row>
  </sheetData>
  <sheetProtection/>
  <mergeCells count="27">
    <mergeCell ref="H1:H2"/>
    <mergeCell ref="T1:T2"/>
    <mergeCell ref="V1:V2"/>
    <mergeCell ref="F1:F2"/>
    <mergeCell ref="J1:J2"/>
    <mergeCell ref="K1:K2"/>
    <mergeCell ref="S1:S2"/>
    <mergeCell ref="G1:G2"/>
    <mergeCell ref="A1:A2"/>
    <mergeCell ref="C1:C2"/>
    <mergeCell ref="D1:D2"/>
    <mergeCell ref="U1:U2"/>
    <mergeCell ref="L1:L2"/>
    <mergeCell ref="M1:M2"/>
    <mergeCell ref="N1:N2"/>
    <mergeCell ref="O1:O2"/>
    <mergeCell ref="P1:P2"/>
    <mergeCell ref="AD1:AD2"/>
    <mergeCell ref="AC1:AC2"/>
    <mergeCell ref="B1:B2"/>
    <mergeCell ref="Z1:Z2"/>
    <mergeCell ref="AA1:AA2"/>
    <mergeCell ref="Y1:Y2"/>
    <mergeCell ref="R1:R2"/>
    <mergeCell ref="X1:X2"/>
    <mergeCell ref="AB1:AB2"/>
    <mergeCell ref="E1:E2"/>
  </mergeCells>
  <conditionalFormatting sqref="V3:V18 V41:V65">
    <cfRule type="cellIs" priority="19" dxfId="2" operator="equal" stopIfTrue="1">
      <formula>1</formula>
    </cfRule>
    <cfRule type="cellIs" priority="20" dxfId="1" operator="equal" stopIfTrue="1">
      <formula>2</formula>
    </cfRule>
    <cfRule type="cellIs" priority="21" dxfId="0" operator="equal" stopIfTrue="1">
      <formula>3</formula>
    </cfRule>
  </conditionalFormatting>
  <conditionalFormatting sqref="V19:V40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V40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V18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V18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V50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V5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3937007874015748" right="0.3937007874015748" top="0.7086614173228347" bottom="0.5118110236220472" header="0.3937007874015748" footer="0.2362204724409449"/>
  <pageSetup fitToHeight="2" horizontalDpi="600" verticalDpi="600" orientation="landscape" paperSize="9" scale="62" r:id="rId1"/>
  <headerFooter alignWithMargins="0">
    <oddHeader>&amp;L&amp;12Протокол соревнованию&amp;"Arial Cyr,полужирный" &amp;"Arial Cyr,обычный"по &amp;"Arial Cyr,полужирный"ТВТ&amp;"Arial Cyr,обычный" (каяк)&amp;C&amp;12слет &amp;"Arial Cyr,полужирный"ТКТ&amp;"Arial Cyr,обычный" 2011 г                      &amp;R&amp;12Лист&amp;P</oddHeader>
    <oddFooter>&amp;L&amp;"Arial Cyr,Bold"Секретарь&amp;C&amp;"Arial Cyr,Bold"Судья</oddFooter>
  </headerFooter>
  <rowBreaks count="1" manualBreakCount="1">
    <brk id="40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L24"/>
  <sheetViews>
    <sheetView view="pageBreakPreview" zoomScale="73" zoomScaleNormal="75" zoomScaleSheetLayoutView="73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A2"/>
    </sheetView>
  </sheetViews>
  <sheetFormatPr defaultColWidth="9.00390625" defaultRowHeight="12.75"/>
  <cols>
    <col min="1" max="1" width="6.375" style="267" bestFit="1" customWidth="1"/>
    <col min="2" max="2" width="5.75390625" style="281" bestFit="1" customWidth="1"/>
    <col min="3" max="3" width="27.25390625" style="282" bestFit="1" customWidth="1"/>
    <col min="4" max="4" width="12.75390625" style="282" customWidth="1"/>
    <col min="5" max="5" width="12.75390625" style="281" customWidth="1"/>
    <col min="6" max="7" width="10.75390625" style="281" customWidth="1"/>
    <col min="8" max="8" width="10.75390625" style="283" customWidth="1"/>
    <col min="9" max="22" width="3.75390625" style="283" customWidth="1"/>
    <col min="23" max="26" width="3.125" style="283" hidden="1" customWidth="1"/>
    <col min="27" max="27" width="3.125" style="281" hidden="1" customWidth="1"/>
    <col min="28" max="33" width="3.125" style="283" hidden="1" customWidth="1"/>
    <col min="34" max="34" width="7.75390625" style="283" bestFit="1" customWidth="1"/>
    <col min="35" max="35" width="10.875" style="283" bestFit="1" customWidth="1"/>
    <col min="36" max="36" width="7.375" style="281" bestFit="1" customWidth="1"/>
    <col min="37" max="37" width="13.125" style="267" customWidth="1"/>
    <col min="38" max="16384" width="9.125" style="281" customWidth="1"/>
  </cols>
  <sheetData>
    <row r="1" spans="1:38" s="252" customFormat="1" ht="22.5" customHeight="1">
      <c r="A1" s="293" t="s">
        <v>6</v>
      </c>
      <c r="B1" s="294" t="s">
        <v>0</v>
      </c>
      <c r="C1" s="295" t="s">
        <v>9</v>
      </c>
      <c r="D1" s="295" t="s">
        <v>1</v>
      </c>
      <c r="E1" s="257" t="s">
        <v>11</v>
      </c>
      <c r="F1" s="296" t="s">
        <v>2</v>
      </c>
      <c r="G1" s="296" t="s">
        <v>3</v>
      </c>
      <c r="H1" s="296" t="s">
        <v>7</v>
      </c>
      <c r="I1" s="296" t="s">
        <v>8</v>
      </c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 t="s">
        <v>10</v>
      </c>
      <c r="AI1" s="297" t="s">
        <v>4</v>
      </c>
      <c r="AJ1" s="298" t="s">
        <v>5</v>
      </c>
      <c r="AK1" s="299" t="s">
        <v>113</v>
      </c>
      <c r="AL1" s="292"/>
    </row>
    <row r="2" spans="1:37" s="253" customFormat="1" ht="15" customHeight="1" thickBot="1">
      <c r="A2" s="300"/>
      <c r="B2" s="301"/>
      <c r="C2" s="302"/>
      <c r="D2" s="302"/>
      <c r="E2" s="303"/>
      <c r="F2" s="304"/>
      <c r="G2" s="304"/>
      <c r="H2" s="304"/>
      <c r="I2" s="305">
        <v>1</v>
      </c>
      <c r="J2" s="305">
        <f>I2+1</f>
        <v>2</v>
      </c>
      <c r="K2" s="305">
        <f aca="true" t="shared" si="0" ref="K2:AG2">J2+1</f>
        <v>3</v>
      </c>
      <c r="L2" s="305">
        <f t="shared" si="0"/>
        <v>4</v>
      </c>
      <c r="M2" s="305">
        <f t="shared" si="0"/>
        <v>5</v>
      </c>
      <c r="N2" s="305">
        <f t="shared" si="0"/>
        <v>6</v>
      </c>
      <c r="O2" s="305">
        <f t="shared" si="0"/>
        <v>7</v>
      </c>
      <c r="P2" s="305">
        <f t="shared" si="0"/>
        <v>8</v>
      </c>
      <c r="Q2" s="305">
        <f t="shared" si="0"/>
        <v>9</v>
      </c>
      <c r="R2" s="305">
        <f t="shared" si="0"/>
        <v>10</v>
      </c>
      <c r="S2" s="305">
        <f t="shared" si="0"/>
        <v>11</v>
      </c>
      <c r="T2" s="305">
        <f t="shared" si="0"/>
        <v>12</v>
      </c>
      <c r="U2" s="305">
        <f t="shared" si="0"/>
        <v>13</v>
      </c>
      <c r="V2" s="305">
        <f t="shared" si="0"/>
        <v>14</v>
      </c>
      <c r="W2" s="305">
        <f t="shared" si="0"/>
        <v>15</v>
      </c>
      <c r="X2" s="305">
        <f t="shared" si="0"/>
        <v>16</v>
      </c>
      <c r="Y2" s="305">
        <f t="shared" si="0"/>
        <v>17</v>
      </c>
      <c r="Z2" s="305">
        <f t="shared" si="0"/>
        <v>18</v>
      </c>
      <c r="AA2" s="305">
        <f t="shared" si="0"/>
        <v>19</v>
      </c>
      <c r="AB2" s="305">
        <f t="shared" si="0"/>
        <v>20</v>
      </c>
      <c r="AC2" s="305">
        <f t="shared" si="0"/>
        <v>21</v>
      </c>
      <c r="AD2" s="305">
        <f t="shared" si="0"/>
        <v>22</v>
      </c>
      <c r="AE2" s="305">
        <f t="shared" si="0"/>
        <v>23</v>
      </c>
      <c r="AF2" s="305">
        <f t="shared" si="0"/>
        <v>24</v>
      </c>
      <c r="AG2" s="305">
        <f t="shared" si="0"/>
        <v>25</v>
      </c>
      <c r="AH2" s="304"/>
      <c r="AI2" s="306"/>
      <c r="AJ2" s="307"/>
      <c r="AK2" s="308"/>
    </row>
    <row r="3" spans="1:37" s="258" customFormat="1" ht="14.25" customHeight="1">
      <c r="A3" s="268">
        <v>137</v>
      </c>
      <c r="B3" s="268" t="s">
        <v>29</v>
      </c>
      <c r="C3" s="269" t="s">
        <v>121</v>
      </c>
      <c r="D3" s="270" t="s">
        <v>27</v>
      </c>
      <c r="E3" s="271"/>
      <c r="F3" s="272">
        <v>0.020833333333333332</v>
      </c>
      <c r="G3" s="272">
        <v>0.023807870370370368</v>
      </c>
      <c r="H3" s="273">
        <f>G3-F3</f>
        <v>0.002974537037037036</v>
      </c>
      <c r="I3" s="271"/>
      <c r="J3" s="271"/>
      <c r="K3" s="271"/>
      <c r="L3" s="271"/>
      <c r="M3" s="271"/>
      <c r="N3" s="271"/>
      <c r="O3" s="271">
        <v>5</v>
      </c>
      <c r="P3" s="271"/>
      <c r="Q3" s="271">
        <v>5</v>
      </c>
      <c r="R3" s="271">
        <v>5</v>
      </c>
      <c r="S3" s="271"/>
      <c r="T3" s="271">
        <v>5</v>
      </c>
      <c r="U3" s="271">
        <v>5</v>
      </c>
      <c r="V3" s="271">
        <v>50</v>
      </c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>
        <f>SUM(I3:AG3)</f>
        <v>75</v>
      </c>
      <c r="AI3" s="273">
        <f aca="true" t="shared" si="1" ref="AI3:AI24">H3+TIME(,,AH3)</f>
        <v>0.0038425925925925915</v>
      </c>
      <c r="AJ3" s="271"/>
      <c r="AK3" s="261" t="s">
        <v>114</v>
      </c>
    </row>
    <row r="4" spans="1:37" s="258" customFormat="1" ht="14.25" customHeight="1" thickBot="1">
      <c r="A4" s="274">
        <v>126</v>
      </c>
      <c r="B4" s="274" t="s">
        <v>28</v>
      </c>
      <c r="C4" s="275" t="s">
        <v>51</v>
      </c>
      <c r="D4" s="276"/>
      <c r="E4" s="276"/>
      <c r="F4" s="277"/>
      <c r="G4" s="277"/>
      <c r="H4" s="278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8">
        <f t="shared" si="1"/>
        <v>0</v>
      </c>
      <c r="AJ4" s="276"/>
      <c r="AK4" s="262"/>
    </row>
    <row r="5" spans="1:37" s="258" customFormat="1" ht="14.25" customHeight="1">
      <c r="A5" s="268">
        <v>128</v>
      </c>
      <c r="B5" s="268" t="s">
        <v>29</v>
      </c>
      <c r="C5" s="269" t="s">
        <v>53</v>
      </c>
      <c r="D5" s="270" t="s">
        <v>24</v>
      </c>
      <c r="E5" s="271"/>
      <c r="F5" s="272">
        <v>0.034027777777777775</v>
      </c>
      <c r="G5" s="272">
        <v>0.03674768518518518</v>
      </c>
      <c r="H5" s="273">
        <f>G5-F5</f>
        <v>0.002719907407407407</v>
      </c>
      <c r="I5" s="271"/>
      <c r="J5" s="271"/>
      <c r="K5" s="271"/>
      <c r="L5" s="271"/>
      <c r="M5" s="271">
        <v>5</v>
      </c>
      <c r="N5" s="271">
        <v>5</v>
      </c>
      <c r="O5" s="271"/>
      <c r="P5" s="271">
        <v>5</v>
      </c>
      <c r="Q5" s="271"/>
      <c r="R5" s="271"/>
      <c r="S5" s="271"/>
      <c r="T5" s="271">
        <v>5</v>
      </c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>
        <f>SUM(I5:AG5)</f>
        <v>20</v>
      </c>
      <c r="AI5" s="273">
        <f t="shared" si="1"/>
        <v>0.0029513888888888884</v>
      </c>
      <c r="AJ5" s="271"/>
      <c r="AK5" s="261" t="s">
        <v>114</v>
      </c>
    </row>
    <row r="6" spans="1:37" s="258" customFormat="1" ht="14.25" customHeight="1" thickBot="1">
      <c r="A6" s="274">
        <v>129</v>
      </c>
      <c r="B6" s="274" t="s">
        <v>28</v>
      </c>
      <c r="C6" s="275" t="s">
        <v>54</v>
      </c>
      <c r="D6" s="276"/>
      <c r="E6" s="276"/>
      <c r="F6" s="277"/>
      <c r="G6" s="277"/>
      <c r="H6" s="278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8">
        <f t="shared" si="1"/>
        <v>0</v>
      </c>
      <c r="AJ6" s="276"/>
      <c r="AK6" s="262"/>
    </row>
    <row r="7" spans="1:37" s="258" customFormat="1" ht="14.25" customHeight="1">
      <c r="A7" s="268">
        <v>136</v>
      </c>
      <c r="B7" s="268" t="s">
        <v>29</v>
      </c>
      <c r="C7" s="269" t="s">
        <v>115</v>
      </c>
      <c r="D7" s="270" t="s">
        <v>27</v>
      </c>
      <c r="E7" s="271"/>
      <c r="F7" s="272">
        <v>0</v>
      </c>
      <c r="G7" s="272">
        <v>0.003981481481481482</v>
      </c>
      <c r="H7" s="273">
        <f>G7-F7</f>
        <v>0.003981481481481482</v>
      </c>
      <c r="I7" s="271"/>
      <c r="J7" s="271"/>
      <c r="K7" s="271"/>
      <c r="L7" s="271"/>
      <c r="M7" s="271"/>
      <c r="N7" s="271"/>
      <c r="O7" s="271">
        <v>5</v>
      </c>
      <c r="P7" s="271">
        <v>5</v>
      </c>
      <c r="Q7" s="271">
        <v>5</v>
      </c>
      <c r="R7" s="271">
        <v>5</v>
      </c>
      <c r="S7" s="271"/>
      <c r="T7" s="271">
        <v>50</v>
      </c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>
        <f>SUM(I7:AG7)</f>
        <v>70</v>
      </c>
      <c r="AI7" s="273">
        <f t="shared" si="1"/>
        <v>0.004791666666666667</v>
      </c>
      <c r="AJ7" s="271"/>
      <c r="AK7" s="261" t="s">
        <v>114</v>
      </c>
    </row>
    <row r="8" spans="1:37" s="258" customFormat="1" ht="14.25" customHeight="1" thickBot="1">
      <c r="A8" s="274">
        <v>119</v>
      </c>
      <c r="B8" s="274" t="s">
        <v>28</v>
      </c>
      <c r="C8" s="275" t="s">
        <v>116</v>
      </c>
      <c r="D8" s="276"/>
      <c r="E8" s="276"/>
      <c r="F8" s="277"/>
      <c r="G8" s="277"/>
      <c r="H8" s="278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8">
        <f t="shared" si="1"/>
        <v>0</v>
      </c>
      <c r="AJ8" s="276"/>
      <c r="AK8" s="262"/>
    </row>
    <row r="9" spans="1:37" s="258" customFormat="1" ht="14.25" customHeight="1">
      <c r="A9" s="268">
        <v>117</v>
      </c>
      <c r="B9" s="268" t="s">
        <v>28</v>
      </c>
      <c r="C9" s="269" t="s">
        <v>117</v>
      </c>
      <c r="D9" s="270" t="s">
        <v>24</v>
      </c>
      <c r="E9" s="271"/>
      <c r="F9" s="272">
        <v>0.013888888888888888</v>
      </c>
      <c r="G9" s="272">
        <v>0.01615740740740741</v>
      </c>
      <c r="H9" s="273">
        <f>G9-F9</f>
        <v>0.0022685185185185204</v>
      </c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>
        <f>SUM(I9:AG9)</f>
        <v>0</v>
      </c>
      <c r="AI9" s="273">
        <f t="shared" si="1"/>
        <v>0.0022685185185185204</v>
      </c>
      <c r="AJ9" s="271"/>
      <c r="AK9" s="261" t="s">
        <v>114</v>
      </c>
    </row>
    <row r="10" spans="1:37" s="258" customFormat="1" ht="14.25" customHeight="1" thickBot="1">
      <c r="A10" s="274">
        <v>128</v>
      </c>
      <c r="B10" s="274" t="s">
        <v>29</v>
      </c>
      <c r="C10" s="275" t="s">
        <v>53</v>
      </c>
      <c r="D10" s="276"/>
      <c r="E10" s="276"/>
      <c r="F10" s="277"/>
      <c r="G10" s="277"/>
      <c r="H10" s="278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8">
        <f t="shared" si="1"/>
        <v>0</v>
      </c>
      <c r="AJ10" s="276"/>
      <c r="AK10" s="262"/>
    </row>
    <row r="11" spans="1:37" s="258" customFormat="1" ht="14.25" customHeight="1">
      <c r="A11" s="268">
        <v>100</v>
      </c>
      <c r="B11" s="268" t="s">
        <v>28</v>
      </c>
      <c r="C11" s="269" t="s">
        <v>118</v>
      </c>
      <c r="D11" s="270" t="s">
        <v>25</v>
      </c>
      <c r="E11" s="271"/>
      <c r="F11" s="272">
        <v>0.027083333333333334</v>
      </c>
      <c r="G11" s="272">
        <v>0.030497685185185183</v>
      </c>
      <c r="H11" s="273">
        <f>G11-F11</f>
        <v>0.003414351851851849</v>
      </c>
      <c r="I11" s="271"/>
      <c r="J11" s="271"/>
      <c r="K11" s="271"/>
      <c r="L11" s="271"/>
      <c r="M11" s="271">
        <v>5</v>
      </c>
      <c r="N11" s="271"/>
      <c r="O11" s="271">
        <v>5</v>
      </c>
      <c r="P11" s="271"/>
      <c r="Q11" s="271">
        <v>5</v>
      </c>
      <c r="R11" s="271"/>
      <c r="S11" s="271"/>
      <c r="T11" s="271">
        <v>5</v>
      </c>
      <c r="U11" s="271">
        <v>5</v>
      </c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>
        <f>SUM(I11:AG11)</f>
        <v>25</v>
      </c>
      <c r="AI11" s="273">
        <f t="shared" si="1"/>
        <v>0.003703703703703701</v>
      </c>
      <c r="AJ11" s="271"/>
      <c r="AK11" s="279" t="s">
        <v>28</v>
      </c>
    </row>
    <row r="12" spans="1:37" s="258" customFormat="1" ht="14.25" customHeight="1" thickBot="1">
      <c r="A12" s="274">
        <v>103</v>
      </c>
      <c r="B12" s="274" t="s">
        <v>28</v>
      </c>
      <c r="C12" s="275" t="s">
        <v>119</v>
      </c>
      <c r="D12" s="276"/>
      <c r="E12" s="276"/>
      <c r="F12" s="277"/>
      <c r="G12" s="277"/>
      <c r="H12" s="278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8">
        <f t="shared" si="1"/>
        <v>0</v>
      </c>
      <c r="AJ12" s="276"/>
      <c r="AK12" s="280"/>
    </row>
    <row r="13" spans="1:37" s="258" customFormat="1" ht="14.25" customHeight="1">
      <c r="A13" s="268">
        <v>101</v>
      </c>
      <c r="B13" s="268" t="s">
        <v>28</v>
      </c>
      <c r="C13" s="269" t="s">
        <v>31</v>
      </c>
      <c r="D13" s="270" t="s">
        <v>24</v>
      </c>
      <c r="E13" s="271"/>
      <c r="F13" s="272">
        <v>0.03888888888888889</v>
      </c>
      <c r="G13" s="272">
        <v>0.040983796296296296</v>
      </c>
      <c r="H13" s="273">
        <f>G13-F13</f>
        <v>0.0020949074074074064</v>
      </c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>
        <f>SUM(I13:AG13)</f>
        <v>0</v>
      </c>
      <c r="AI13" s="273">
        <f t="shared" si="1"/>
        <v>0.0020949074074074064</v>
      </c>
      <c r="AJ13" s="271"/>
      <c r="AK13" s="261" t="s">
        <v>114</v>
      </c>
    </row>
    <row r="14" spans="1:37" s="258" customFormat="1" ht="14.25" customHeight="1" thickBot="1">
      <c r="A14" s="274">
        <v>102</v>
      </c>
      <c r="B14" s="274" t="s">
        <v>29</v>
      </c>
      <c r="C14" s="275" t="s">
        <v>32</v>
      </c>
      <c r="D14" s="276"/>
      <c r="E14" s="276"/>
      <c r="F14" s="277"/>
      <c r="G14" s="277"/>
      <c r="H14" s="278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8">
        <f t="shared" si="1"/>
        <v>0</v>
      </c>
      <c r="AJ14" s="276"/>
      <c r="AK14" s="262"/>
    </row>
    <row r="15" spans="1:37" s="258" customFormat="1" ht="14.25" customHeight="1">
      <c r="A15" s="268">
        <v>104</v>
      </c>
      <c r="B15" s="268" t="s">
        <v>29</v>
      </c>
      <c r="C15" s="269" t="s">
        <v>34</v>
      </c>
      <c r="D15" s="270" t="s">
        <v>23</v>
      </c>
      <c r="E15" s="271"/>
      <c r="F15" s="272">
        <v>0.003472222222222222</v>
      </c>
      <c r="G15" s="272">
        <v>0.00568287037037037</v>
      </c>
      <c r="H15" s="273">
        <f>G15-F15</f>
        <v>0.002210648148148148</v>
      </c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>
        <f>SUM(I15:AG15)</f>
        <v>0</v>
      </c>
      <c r="AI15" s="273">
        <f t="shared" si="1"/>
        <v>0.002210648148148148</v>
      </c>
      <c r="AJ15" s="271"/>
      <c r="AK15" s="261" t="s">
        <v>114</v>
      </c>
    </row>
    <row r="16" spans="1:37" s="258" customFormat="1" ht="14.25" customHeight="1" thickBot="1">
      <c r="A16" s="274">
        <v>105</v>
      </c>
      <c r="B16" s="274" t="s">
        <v>28</v>
      </c>
      <c r="C16" s="275" t="s">
        <v>35</v>
      </c>
      <c r="D16" s="276"/>
      <c r="E16" s="276"/>
      <c r="F16" s="277"/>
      <c r="G16" s="277"/>
      <c r="H16" s="278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8">
        <f t="shared" si="1"/>
        <v>0</v>
      </c>
      <c r="AJ16" s="276"/>
      <c r="AK16" s="262"/>
    </row>
    <row r="17" spans="1:37" s="258" customFormat="1" ht="14.25" customHeight="1">
      <c r="A17" s="268">
        <v>117</v>
      </c>
      <c r="B17" s="268" t="s">
        <v>28</v>
      </c>
      <c r="C17" s="269" t="s">
        <v>117</v>
      </c>
      <c r="D17" s="270" t="s">
        <v>24</v>
      </c>
      <c r="E17" s="271"/>
      <c r="F17" s="272">
        <v>0.0125</v>
      </c>
      <c r="G17" s="272">
        <v>0.014710648148148148</v>
      </c>
      <c r="H17" s="273">
        <f>G17-F17</f>
        <v>0.0022106481481481473</v>
      </c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>
        <f>SUM(I17:AG17)</f>
        <v>0</v>
      </c>
      <c r="AI17" s="273">
        <f t="shared" si="1"/>
        <v>0.0022106481481481473</v>
      </c>
      <c r="AJ17" s="271"/>
      <c r="AK17" s="279" t="s">
        <v>28</v>
      </c>
    </row>
    <row r="18" spans="1:37" s="258" customFormat="1" ht="14.25" customHeight="1" thickBot="1">
      <c r="A18" s="274">
        <v>118</v>
      </c>
      <c r="B18" s="274" t="s">
        <v>28</v>
      </c>
      <c r="C18" s="275" t="s">
        <v>120</v>
      </c>
      <c r="D18" s="276"/>
      <c r="E18" s="276"/>
      <c r="F18" s="277"/>
      <c r="G18" s="277"/>
      <c r="H18" s="278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8">
        <f t="shared" si="1"/>
        <v>0</v>
      </c>
      <c r="AJ18" s="276"/>
      <c r="AK18" s="280"/>
    </row>
    <row r="19" spans="1:37" ht="12.75">
      <c r="A19" s="268">
        <v>105</v>
      </c>
      <c r="B19" s="268" t="s">
        <v>28</v>
      </c>
      <c r="C19" s="269" t="s">
        <v>35</v>
      </c>
      <c r="D19" s="270" t="s">
        <v>23</v>
      </c>
      <c r="E19" s="271"/>
      <c r="F19" s="272">
        <v>0.029166666666666664</v>
      </c>
      <c r="G19" s="272">
        <v>0.031145833333333334</v>
      </c>
      <c r="H19" s="273">
        <f>G19-F19</f>
        <v>0.0019791666666666707</v>
      </c>
      <c r="I19" s="271"/>
      <c r="J19" s="271"/>
      <c r="K19" s="271"/>
      <c r="L19" s="271"/>
      <c r="M19" s="271"/>
      <c r="N19" s="271"/>
      <c r="O19" s="271">
        <v>5</v>
      </c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>
        <f>SUM(I19:AG19)</f>
        <v>5</v>
      </c>
      <c r="AI19" s="273">
        <f t="shared" si="1"/>
        <v>0.002037037037037041</v>
      </c>
      <c r="AJ19" s="271"/>
      <c r="AK19" s="279" t="s">
        <v>28</v>
      </c>
    </row>
    <row r="20" spans="1:37" ht="13.5" thickBot="1">
      <c r="A20" s="274">
        <v>130</v>
      </c>
      <c r="B20" s="274" t="s">
        <v>28</v>
      </c>
      <c r="C20" s="275" t="s">
        <v>55</v>
      </c>
      <c r="D20" s="276"/>
      <c r="E20" s="276"/>
      <c r="F20" s="277"/>
      <c r="G20" s="277"/>
      <c r="H20" s="278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8">
        <f t="shared" si="1"/>
        <v>0</v>
      </c>
      <c r="AJ20" s="276"/>
      <c r="AK20" s="280"/>
    </row>
    <row r="21" spans="1:37" ht="12.75">
      <c r="A21" s="268">
        <v>145</v>
      </c>
      <c r="B21" s="268" t="s">
        <v>29</v>
      </c>
      <c r="C21" s="269" t="s">
        <v>65</v>
      </c>
      <c r="D21" s="270" t="s">
        <v>25</v>
      </c>
      <c r="E21" s="271"/>
      <c r="F21" s="272">
        <v>0.03888888888888889</v>
      </c>
      <c r="G21" s="272">
        <v>0.04173611111111111</v>
      </c>
      <c r="H21" s="273">
        <f>G21-F21</f>
        <v>0.002847222222222223</v>
      </c>
      <c r="I21" s="271"/>
      <c r="J21" s="271"/>
      <c r="K21" s="271">
        <v>5</v>
      </c>
      <c r="L21" s="271"/>
      <c r="M21" s="271"/>
      <c r="N21" s="271"/>
      <c r="O21" s="271"/>
      <c r="P21" s="271"/>
      <c r="Q21" s="271"/>
      <c r="R21" s="271">
        <v>5</v>
      </c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>
        <f>SUM(I21:AG21)</f>
        <v>10</v>
      </c>
      <c r="AI21" s="273">
        <f t="shared" si="1"/>
        <v>0.002962962962962964</v>
      </c>
      <c r="AJ21" s="271"/>
      <c r="AK21" s="261" t="s">
        <v>114</v>
      </c>
    </row>
    <row r="22" spans="1:37" ht="13.5" thickBot="1">
      <c r="A22" s="274">
        <v>103</v>
      </c>
      <c r="B22" s="274" t="s">
        <v>28</v>
      </c>
      <c r="C22" s="275" t="s">
        <v>33</v>
      </c>
      <c r="D22" s="276"/>
      <c r="E22" s="276"/>
      <c r="F22" s="277"/>
      <c r="G22" s="277"/>
      <c r="H22" s="278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8">
        <f t="shared" si="1"/>
        <v>0</v>
      </c>
      <c r="AJ22" s="276"/>
      <c r="AK22" s="262"/>
    </row>
    <row r="23" spans="1:37" ht="12.75">
      <c r="A23" s="268">
        <v>130</v>
      </c>
      <c r="B23" s="268" t="s">
        <v>28</v>
      </c>
      <c r="C23" s="269" t="s">
        <v>55</v>
      </c>
      <c r="D23" s="270" t="s">
        <v>23</v>
      </c>
      <c r="E23" s="271"/>
      <c r="F23" s="272">
        <v>0.004861111111111111</v>
      </c>
      <c r="G23" s="272">
        <v>0.0070486111111111105</v>
      </c>
      <c r="H23" s="273">
        <f>G23-F23</f>
        <v>0.0021874999999999993</v>
      </c>
      <c r="I23" s="271"/>
      <c r="J23" s="271">
        <v>5</v>
      </c>
      <c r="K23" s="271">
        <v>5</v>
      </c>
      <c r="L23" s="271">
        <v>5</v>
      </c>
      <c r="M23" s="271">
        <v>5</v>
      </c>
      <c r="N23" s="271">
        <v>5</v>
      </c>
      <c r="O23" s="271">
        <v>5</v>
      </c>
      <c r="P23" s="271">
        <v>5</v>
      </c>
      <c r="Q23" s="271">
        <v>5</v>
      </c>
      <c r="R23" s="271">
        <v>5</v>
      </c>
      <c r="S23" s="271"/>
      <c r="T23" s="271"/>
      <c r="U23" s="271"/>
      <c r="V23" s="271">
        <v>5</v>
      </c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>
        <f>SUM(I23:AG23)</f>
        <v>50</v>
      </c>
      <c r="AI23" s="273">
        <f t="shared" si="1"/>
        <v>0.002766203703703703</v>
      </c>
      <c r="AJ23" s="271"/>
      <c r="AK23" s="261" t="s">
        <v>114</v>
      </c>
    </row>
    <row r="24" spans="1:37" ht="13.5" thickBot="1">
      <c r="A24" s="274">
        <v>131</v>
      </c>
      <c r="B24" s="274" t="s">
        <v>29</v>
      </c>
      <c r="C24" s="275" t="s">
        <v>56</v>
      </c>
      <c r="D24" s="276"/>
      <c r="E24" s="276"/>
      <c r="F24" s="277"/>
      <c r="G24" s="277"/>
      <c r="H24" s="278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8">
        <f t="shared" si="1"/>
        <v>0</v>
      </c>
      <c r="AJ24" s="276"/>
      <c r="AK24" s="262"/>
    </row>
  </sheetData>
  <sheetProtection/>
  <mergeCells count="387">
    <mergeCell ref="AK23:AK24"/>
    <mergeCell ref="AE23:AE24"/>
    <mergeCell ref="AF23:AF24"/>
    <mergeCell ref="AG23:AG24"/>
    <mergeCell ref="AH23:AH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AK21:AK22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AD21:AD22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AK19:AK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AK17:AK18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AE17:AE18"/>
    <mergeCell ref="AF17:AF18"/>
    <mergeCell ref="AG17:AG18"/>
    <mergeCell ref="AH17:AH18"/>
    <mergeCell ref="AI17:AI18"/>
    <mergeCell ref="AJ17:AJ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AK15:AK16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AE15:AE16"/>
    <mergeCell ref="AF15:AF16"/>
    <mergeCell ref="AG15:AG16"/>
    <mergeCell ref="AH15:AH16"/>
    <mergeCell ref="AI15:AI16"/>
    <mergeCell ref="AJ15:AJ16"/>
    <mergeCell ref="Y15:Y16"/>
    <mergeCell ref="Z15:Z16"/>
    <mergeCell ref="AA15:AA16"/>
    <mergeCell ref="AB15:AB16"/>
    <mergeCell ref="AC15:AC16"/>
    <mergeCell ref="AD15:AD16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AK13:AK14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AK11:AK12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E11:AE12"/>
    <mergeCell ref="AF11:AF12"/>
    <mergeCell ref="AG11:AG12"/>
    <mergeCell ref="AH11:AH12"/>
    <mergeCell ref="AI11:AI12"/>
    <mergeCell ref="AJ11:AJ12"/>
    <mergeCell ref="Y11:Y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AK9:AK10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E9:AE10"/>
    <mergeCell ref="AF9:AF10"/>
    <mergeCell ref="AG9:AG10"/>
    <mergeCell ref="AH9:AH10"/>
    <mergeCell ref="AI9:AI10"/>
    <mergeCell ref="AJ9:AJ10"/>
    <mergeCell ref="Y9:Y10"/>
    <mergeCell ref="Z9:Z10"/>
    <mergeCell ref="AA9:AA10"/>
    <mergeCell ref="AB9:AB10"/>
    <mergeCell ref="AC9:AC10"/>
    <mergeCell ref="AD9:AD10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AK7:AK8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AK5:AK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AK3:AK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E3:AE4"/>
    <mergeCell ref="AF3:AF4"/>
    <mergeCell ref="AG3:AG4"/>
    <mergeCell ref="AH3:AH4"/>
    <mergeCell ref="AI3:AI4"/>
    <mergeCell ref="AJ3:AJ4"/>
    <mergeCell ref="Y3:Y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M3:M4"/>
    <mergeCell ref="N3:N4"/>
    <mergeCell ref="O3:O4"/>
    <mergeCell ref="P3:P4"/>
    <mergeCell ref="Q3:Q4"/>
    <mergeCell ref="R3:R4"/>
    <mergeCell ref="AK1:AK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G1:G2"/>
    <mergeCell ref="H1:H2"/>
    <mergeCell ref="I1:AG1"/>
    <mergeCell ref="AH1:AH2"/>
    <mergeCell ref="AI1:AI2"/>
    <mergeCell ref="AJ1:AJ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7086614173228347" bottom="0.5118110236220472" header="0.3937007874015748" footer="0.2362204724409449"/>
  <pageSetup fitToHeight="28" fitToWidth="1" horizontalDpi="600" verticalDpi="600" orientation="landscape" paperSize="9" scale="75" r:id="rId1"/>
  <headerFooter alignWithMargins="0">
    <oddHeader>&amp;L&amp;12Протокол соревнованию&amp;"Arial Cyr,полужирный" &amp;"Arial Cyr,обычный"по &amp;"Arial Cyr,полужирный"ТВТ&amp;"Arial Cyr,обычный" (байдарка)&amp;C&amp;12слет &amp;"Arial Cyr,полужирный"ТКТ&amp;"Arial Cyr,обычный" 2011 г                      попытка 1&amp;R&amp;12Лист&amp;P</oddHeader>
    <oddFooter>&amp;L&amp;"Arial Cyr,Bold"Секретарь&amp;C&amp;"Arial Cyr,Bold"Судья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AL24"/>
  <sheetViews>
    <sheetView view="pageBreakPreview" zoomScale="73" zoomScaleNormal="75" zoomScaleSheetLayoutView="73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A2"/>
    </sheetView>
  </sheetViews>
  <sheetFormatPr defaultColWidth="9.00390625" defaultRowHeight="12.75"/>
  <cols>
    <col min="1" max="1" width="6.375" style="267" bestFit="1" customWidth="1"/>
    <col min="2" max="2" width="5.75390625" style="281" bestFit="1" customWidth="1"/>
    <col min="3" max="3" width="31.75390625" style="282" bestFit="1" customWidth="1"/>
    <col min="4" max="4" width="12.75390625" style="282" customWidth="1"/>
    <col min="5" max="5" width="12.75390625" style="281" customWidth="1"/>
    <col min="6" max="7" width="10.75390625" style="281" customWidth="1"/>
    <col min="8" max="8" width="10.75390625" style="283" customWidth="1"/>
    <col min="9" max="22" width="3.75390625" style="283" customWidth="1"/>
    <col min="23" max="26" width="3.125" style="283" hidden="1" customWidth="1"/>
    <col min="27" max="27" width="3.125" style="281" hidden="1" customWidth="1"/>
    <col min="28" max="33" width="3.125" style="283" hidden="1" customWidth="1"/>
    <col min="34" max="34" width="7.75390625" style="283" bestFit="1" customWidth="1"/>
    <col min="35" max="35" width="10.875" style="283" bestFit="1" customWidth="1"/>
    <col min="36" max="36" width="7.375" style="281" bestFit="1" customWidth="1"/>
    <col min="37" max="37" width="13.125" style="267" customWidth="1"/>
    <col min="38" max="16384" width="9.125" style="281" customWidth="1"/>
  </cols>
  <sheetData>
    <row r="1" spans="1:38" s="252" customFormat="1" ht="22.5" customHeight="1">
      <c r="A1" s="293" t="s">
        <v>6</v>
      </c>
      <c r="B1" s="294" t="s">
        <v>0</v>
      </c>
      <c r="C1" s="295" t="s">
        <v>9</v>
      </c>
      <c r="D1" s="295" t="s">
        <v>1</v>
      </c>
      <c r="E1" s="257" t="s">
        <v>11</v>
      </c>
      <c r="F1" s="296" t="s">
        <v>2</v>
      </c>
      <c r="G1" s="296" t="s">
        <v>3</v>
      </c>
      <c r="H1" s="296" t="s">
        <v>7</v>
      </c>
      <c r="I1" s="296" t="s">
        <v>8</v>
      </c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 t="s">
        <v>10</v>
      </c>
      <c r="AI1" s="297" t="s">
        <v>4</v>
      </c>
      <c r="AJ1" s="298" t="s">
        <v>5</v>
      </c>
      <c r="AK1" s="299" t="s">
        <v>113</v>
      </c>
      <c r="AL1" s="292"/>
    </row>
    <row r="2" spans="1:37" s="253" customFormat="1" ht="15" customHeight="1" thickBot="1">
      <c r="A2" s="300"/>
      <c r="B2" s="301"/>
      <c r="C2" s="302"/>
      <c r="D2" s="302"/>
      <c r="E2" s="303"/>
      <c r="F2" s="304"/>
      <c r="G2" s="304"/>
      <c r="H2" s="304"/>
      <c r="I2" s="305">
        <v>1</v>
      </c>
      <c r="J2" s="305">
        <f>I2+1</f>
        <v>2</v>
      </c>
      <c r="K2" s="305">
        <f aca="true" t="shared" si="0" ref="K2:AG2">J2+1</f>
        <v>3</v>
      </c>
      <c r="L2" s="305">
        <f t="shared" si="0"/>
        <v>4</v>
      </c>
      <c r="M2" s="305">
        <f t="shared" si="0"/>
        <v>5</v>
      </c>
      <c r="N2" s="305">
        <f t="shared" si="0"/>
        <v>6</v>
      </c>
      <c r="O2" s="305">
        <f t="shared" si="0"/>
        <v>7</v>
      </c>
      <c r="P2" s="305">
        <f t="shared" si="0"/>
        <v>8</v>
      </c>
      <c r="Q2" s="305">
        <f t="shared" si="0"/>
        <v>9</v>
      </c>
      <c r="R2" s="305">
        <f t="shared" si="0"/>
        <v>10</v>
      </c>
      <c r="S2" s="305">
        <f t="shared" si="0"/>
        <v>11</v>
      </c>
      <c r="T2" s="305">
        <f t="shared" si="0"/>
        <v>12</v>
      </c>
      <c r="U2" s="305">
        <f t="shared" si="0"/>
        <v>13</v>
      </c>
      <c r="V2" s="305">
        <f t="shared" si="0"/>
        <v>14</v>
      </c>
      <c r="W2" s="305">
        <f t="shared" si="0"/>
        <v>15</v>
      </c>
      <c r="X2" s="305">
        <f t="shared" si="0"/>
        <v>16</v>
      </c>
      <c r="Y2" s="305">
        <f t="shared" si="0"/>
        <v>17</v>
      </c>
      <c r="Z2" s="305">
        <f t="shared" si="0"/>
        <v>18</v>
      </c>
      <c r="AA2" s="305">
        <f t="shared" si="0"/>
        <v>19</v>
      </c>
      <c r="AB2" s="305">
        <f t="shared" si="0"/>
        <v>20</v>
      </c>
      <c r="AC2" s="305">
        <f t="shared" si="0"/>
        <v>21</v>
      </c>
      <c r="AD2" s="305">
        <f t="shared" si="0"/>
        <v>22</v>
      </c>
      <c r="AE2" s="305">
        <f t="shared" si="0"/>
        <v>23</v>
      </c>
      <c r="AF2" s="305">
        <f t="shared" si="0"/>
        <v>24</v>
      </c>
      <c r="AG2" s="305">
        <f t="shared" si="0"/>
        <v>25</v>
      </c>
      <c r="AH2" s="304"/>
      <c r="AI2" s="306"/>
      <c r="AJ2" s="307"/>
      <c r="AK2" s="308"/>
    </row>
    <row r="3" spans="1:37" s="258" customFormat="1" ht="14.25" customHeight="1">
      <c r="A3" s="268">
        <v>137</v>
      </c>
      <c r="B3" s="268" t="s">
        <v>29</v>
      </c>
      <c r="C3" s="284" t="s">
        <v>61</v>
      </c>
      <c r="D3" s="270" t="s">
        <v>27</v>
      </c>
      <c r="E3" s="271"/>
      <c r="F3" s="272">
        <v>0.03125</v>
      </c>
      <c r="G3" s="272">
        <v>0.03392361111111111</v>
      </c>
      <c r="H3" s="273">
        <f>G3-F3</f>
        <v>0.0026736111111111127</v>
      </c>
      <c r="I3" s="271"/>
      <c r="J3" s="271"/>
      <c r="K3" s="271"/>
      <c r="L3" s="271"/>
      <c r="M3" s="271"/>
      <c r="N3" s="271"/>
      <c r="O3" s="271">
        <v>5</v>
      </c>
      <c r="P3" s="271"/>
      <c r="Q3" s="271">
        <v>50</v>
      </c>
      <c r="R3" s="271"/>
      <c r="S3" s="271"/>
      <c r="T3" s="271">
        <v>5</v>
      </c>
      <c r="U3" s="271">
        <v>5</v>
      </c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>
        <f>SUM(I3:AG3)</f>
        <v>65</v>
      </c>
      <c r="AI3" s="273">
        <f>H3+TIME(,,AH3)</f>
        <v>0.0034259259259259273</v>
      </c>
      <c r="AJ3" s="271"/>
      <c r="AK3" s="261" t="s">
        <v>114</v>
      </c>
    </row>
    <row r="4" spans="1:37" s="258" customFormat="1" ht="14.25" customHeight="1" thickBot="1">
      <c r="A4" s="274">
        <v>126</v>
      </c>
      <c r="B4" s="274" t="s">
        <v>28</v>
      </c>
      <c r="C4" s="285" t="s">
        <v>122</v>
      </c>
      <c r="D4" s="276"/>
      <c r="E4" s="276"/>
      <c r="F4" s="277"/>
      <c r="G4" s="277"/>
      <c r="H4" s="278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8">
        <f>H4+TIME(,,AH4)</f>
        <v>0</v>
      </c>
      <c r="AJ4" s="276"/>
      <c r="AK4" s="262"/>
    </row>
    <row r="5" spans="1:37" s="258" customFormat="1" ht="14.25" customHeight="1">
      <c r="A5" s="268">
        <v>128</v>
      </c>
      <c r="B5" s="268" t="s">
        <v>29</v>
      </c>
      <c r="C5" s="284" t="s">
        <v>53</v>
      </c>
      <c r="D5" s="270" t="s">
        <v>24</v>
      </c>
      <c r="E5" s="271"/>
      <c r="F5" s="272">
        <v>0.001388888888888889</v>
      </c>
      <c r="G5" s="272">
        <v>0.004039351851851852</v>
      </c>
      <c r="H5" s="273">
        <f>G5-F5</f>
        <v>0.002650462962962963</v>
      </c>
      <c r="I5" s="271">
        <v>5</v>
      </c>
      <c r="J5" s="271"/>
      <c r="K5" s="271"/>
      <c r="L5" s="271"/>
      <c r="M5" s="271"/>
      <c r="N5" s="271"/>
      <c r="O5" s="271"/>
      <c r="P5" s="271">
        <v>5</v>
      </c>
      <c r="Q5" s="271"/>
      <c r="R5" s="271"/>
      <c r="S5" s="271"/>
      <c r="T5" s="271">
        <v>5</v>
      </c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>
        <f>SUM(I5:AG5)</f>
        <v>15</v>
      </c>
      <c r="AI5" s="273">
        <f>H5+TIME(,,AH5)</f>
        <v>0.002824074074074074</v>
      </c>
      <c r="AJ5" s="271"/>
      <c r="AK5" s="261" t="s">
        <v>114</v>
      </c>
    </row>
    <row r="6" spans="1:37" s="258" customFormat="1" ht="14.25" customHeight="1" thickBot="1">
      <c r="A6" s="274">
        <v>129</v>
      </c>
      <c r="B6" s="274" t="s">
        <v>28</v>
      </c>
      <c r="C6" s="285" t="s">
        <v>54</v>
      </c>
      <c r="D6" s="276"/>
      <c r="E6" s="276"/>
      <c r="F6" s="277"/>
      <c r="G6" s="277"/>
      <c r="H6" s="278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8">
        <f>H6+TIME(,,AH6)</f>
        <v>0</v>
      </c>
      <c r="AJ6" s="276"/>
      <c r="AK6" s="262"/>
    </row>
    <row r="7" spans="1:37" s="258" customFormat="1" ht="14.25" customHeight="1">
      <c r="A7" s="268"/>
      <c r="B7" s="268"/>
      <c r="C7" s="284"/>
      <c r="D7" s="270"/>
      <c r="E7" s="271"/>
      <c r="F7" s="272"/>
      <c r="G7" s="272"/>
      <c r="H7" s="273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3"/>
      <c r="AJ7" s="271"/>
      <c r="AK7" s="286"/>
    </row>
    <row r="8" spans="1:37" s="258" customFormat="1" ht="14.25" customHeight="1" thickBot="1">
      <c r="A8" s="274"/>
      <c r="B8" s="274"/>
      <c r="C8" s="285"/>
      <c r="D8" s="276"/>
      <c r="E8" s="276"/>
      <c r="F8" s="277"/>
      <c r="G8" s="277"/>
      <c r="H8" s="278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8"/>
      <c r="AJ8" s="276"/>
      <c r="AK8" s="287"/>
    </row>
    <row r="9" spans="1:37" s="258" customFormat="1" ht="14.25" customHeight="1">
      <c r="A9" s="268"/>
      <c r="B9" s="268"/>
      <c r="C9" s="284"/>
      <c r="D9" s="270"/>
      <c r="E9" s="271"/>
      <c r="F9" s="272"/>
      <c r="G9" s="272"/>
      <c r="H9" s="273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3"/>
      <c r="AJ9" s="271"/>
      <c r="AK9" s="286"/>
    </row>
    <row r="10" spans="1:37" s="258" customFormat="1" ht="14.25" customHeight="1" thickBot="1">
      <c r="A10" s="274"/>
      <c r="B10" s="274"/>
      <c r="C10" s="285"/>
      <c r="D10" s="276"/>
      <c r="E10" s="276"/>
      <c r="F10" s="277"/>
      <c r="G10" s="277"/>
      <c r="H10" s="278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8"/>
      <c r="AJ10" s="276"/>
      <c r="AK10" s="287"/>
    </row>
    <row r="11" spans="1:37" s="258" customFormat="1" ht="14.25" customHeight="1">
      <c r="A11" s="268"/>
      <c r="B11" s="288"/>
      <c r="C11" s="289"/>
      <c r="D11" s="271"/>
      <c r="E11" s="271"/>
      <c r="F11" s="272"/>
      <c r="G11" s="272"/>
      <c r="H11" s="273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3"/>
      <c r="AJ11" s="271"/>
      <c r="AK11" s="286"/>
    </row>
    <row r="12" spans="1:37" s="258" customFormat="1" ht="14.25" customHeight="1" thickBot="1">
      <c r="A12" s="274"/>
      <c r="B12" s="290"/>
      <c r="C12" s="291"/>
      <c r="D12" s="276"/>
      <c r="E12" s="276"/>
      <c r="F12" s="277"/>
      <c r="G12" s="277"/>
      <c r="H12" s="278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8"/>
      <c r="AJ12" s="276"/>
      <c r="AK12" s="287"/>
    </row>
    <row r="13" spans="1:37" s="258" customFormat="1" ht="14.25" customHeight="1">
      <c r="A13" s="268">
        <v>101</v>
      </c>
      <c r="B13" s="268" t="s">
        <v>28</v>
      </c>
      <c r="C13" s="284" t="s">
        <v>31</v>
      </c>
      <c r="D13" s="270" t="s">
        <v>24</v>
      </c>
      <c r="E13" s="271"/>
      <c r="F13" s="272">
        <v>0.019444444444444445</v>
      </c>
      <c r="G13" s="272">
        <v>0.021666666666666667</v>
      </c>
      <c r="H13" s="273">
        <f>G13-F13</f>
        <v>0.0022222222222222227</v>
      </c>
      <c r="I13" s="271"/>
      <c r="J13" s="271"/>
      <c r="K13" s="271"/>
      <c r="L13" s="271"/>
      <c r="M13" s="271"/>
      <c r="N13" s="271"/>
      <c r="O13" s="271"/>
      <c r="P13" s="271"/>
      <c r="Q13" s="271"/>
      <c r="R13" s="271">
        <v>5</v>
      </c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>
        <f>SUM(I13:AG13)</f>
        <v>5</v>
      </c>
      <c r="AI13" s="273">
        <f>H13+TIME(,,AH13)</f>
        <v>0.002280092592592593</v>
      </c>
      <c r="AJ13" s="271"/>
      <c r="AK13" s="261" t="s">
        <v>114</v>
      </c>
    </row>
    <row r="14" spans="1:37" s="258" customFormat="1" ht="14.25" customHeight="1" thickBot="1">
      <c r="A14" s="274">
        <v>102</v>
      </c>
      <c r="B14" s="274" t="s">
        <v>29</v>
      </c>
      <c r="C14" s="285" t="s">
        <v>32</v>
      </c>
      <c r="D14" s="276"/>
      <c r="E14" s="276"/>
      <c r="F14" s="277"/>
      <c r="G14" s="277"/>
      <c r="H14" s="278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8">
        <f>H14+TIME(,,AH14)</f>
        <v>0</v>
      </c>
      <c r="AJ14" s="276"/>
      <c r="AK14" s="262"/>
    </row>
    <row r="15" spans="1:37" s="258" customFormat="1" ht="14.25" customHeight="1">
      <c r="A15" s="268"/>
      <c r="B15" s="288"/>
      <c r="C15" s="289"/>
      <c r="D15" s="271"/>
      <c r="E15" s="271"/>
      <c r="F15" s="272"/>
      <c r="G15" s="272"/>
      <c r="H15" s="273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3"/>
      <c r="AJ15" s="271"/>
      <c r="AK15" s="286"/>
    </row>
    <row r="16" spans="1:37" s="258" customFormat="1" ht="14.25" customHeight="1" thickBot="1">
      <c r="A16" s="274"/>
      <c r="B16" s="290"/>
      <c r="C16" s="291"/>
      <c r="D16" s="276"/>
      <c r="E16" s="276"/>
      <c r="F16" s="277"/>
      <c r="G16" s="277"/>
      <c r="H16" s="278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8"/>
      <c r="AJ16" s="276"/>
      <c r="AK16" s="287"/>
    </row>
    <row r="17" spans="1:37" s="258" customFormat="1" ht="14.25" customHeight="1">
      <c r="A17" s="268"/>
      <c r="B17" s="288"/>
      <c r="C17" s="289"/>
      <c r="D17" s="271"/>
      <c r="E17" s="271"/>
      <c r="F17" s="272"/>
      <c r="G17" s="272"/>
      <c r="H17" s="273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3"/>
      <c r="AJ17" s="271"/>
      <c r="AK17" s="286"/>
    </row>
    <row r="18" spans="1:37" s="258" customFormat="1" ht="14.25" customHeight="1" thickBot="1">
      <c r="A18" s="274"/>
      <c r="B18" s="290"/>
      <c r="C18" s="291"/>
      <c r="D18" s="276"/>
      <c r="E18" s="276"/>
      <c r="F18" s="277"/>
      <c r="G18" s="277"/>
      <c r="H18" s="278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8"/>
      <c r="AJ18" s="276"/>
      <c r="AK18" s="287"/>
    </row>
    <row r="19" spans="1:37" s="258" customFormat="1" ht="14.25" customHeight="1">
      <c r="A19" s="268"/>
      <c r="B19" s="288"/>
      <c r="C19" s="289"/>
      <c r="D19" s="271"/>
      <c r="E19" s="271"/>
      <c r="F19" s="272"/>
      <c r="G19" s="272"/>
      <c r="H19" s="273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3"/>
      <c r="AJ19" s="271"/>
      <c r="AK19" s="286"/>
    </row>
    <row r="20" spans="1:37" s="258" customFormat="1" ht="14.25" customHeight="1" thickBot="1">
      <c r="A20" s="274"/>
      <c r="B20" s="290"/>
      <c r="C20" s="291"/>
      <c r="D20" s="276"/>
      <c r="E20" s="276"/>
      <c r="F20" s="277"/>
      <c r="G20" s="277"/>
      <c r="H20" s="278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8"/>
      <c r="AJ20" s="276"/>
      <c r="AK20" s="287"/>
    </row>
    <row r="21" spans="1:37" s="258" customFormat="1" ht="14.25" customHeight="1">
      <c r="A21" s="268">
        <v>145</v>
      </c>
      <c r="B21" s="268" t="s">
        <v>29</v>
      </c>
      <c r="C21" s="284" t="s">
        <v>123</v>
      </c>
      <c r="D21" s="270" t="s">
        <v>24</v>
      </c>
      <c r="E21" s="271"/>
      <c r="F21" s="272">
        <v>0.02152777777777778</v>
      </c>
      <c r="G21" s="272">
        <v>0.02390046296296296</v>
      </c>
      <c r="H21" s="273">
        <f>G21-F21</f>
        <v>0.002372685185185179</v>
      </c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>
        <f>SUM(I21:AG21)</f>
        <v>0</v>
      </c>
      <c r="AI21" s="273">
        <f>H21+TIME(,,AH21)</f>
        <v>0.002372685185185179</v>
      </c>
      <c r="AJ21" s="271"/>
      <c r="AK21" s="261" t="s">
        <v>114</v>
      </c>
    </row>
    <row r="22" spans="1:37" s="258" customFormat="1" ht="14.25" customHeight="1" thickBot="1">
      <c r="A22" s="274">
        <v>103</v>
      </c>
      <c r="B22" s="274" t="s">
        <v>28</v>
      </c>
      <c r="C22" s="285" t="s">
        <v>33</v>
      </c>
      <c r="D22" s="276"/>
      <c r="E22" s="276"/>
      <c r="F22" s="277"/>
      <c r="G22" s="277"/>
      <c r="H22" s="278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8">
        <f>H22+TIME(,,AH22)</f>
        <v>0</v>
      </c>
      <c r="AJ22" s="276"/>
      <c r="AK22" s="262"/>
    </row>
    <row r="23" spans="1:37" s="258" customFormat="1" ht="14.25" customHeight="1">
      <c r="A23" s="268"/>
      <c r="B23" s="288"/>
      <c r="C23" s="289"/>
      <c r="D23" s="271"/>
      <c r="E23" s="271"/>
      <c r="F23" s="272"/>
      <c r="G23" s="272"/>
      <c r="H23" s="273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3"/>
      <c r="AJ23" s="271"/>
      <c r="AK23" s="286"/>
    </row>
    <row r="24" spans="1:37" s="258" customFormat="1" ht="14.25" customHeight="1" thickBot="1">
      <c r="A24" s="274"/>
      <c r="B24" s="290"/>
      <c r="C24" s="291"/>
      <c r="D24" s="276"/>
      <c r="E24" s="276"/>
      <c r="F24" s="277"/>
      <c r="G24" s="277"/>
      <c r="H24" s="278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8"/>
      <c r="AJ24" s="276"/>
      <c r="AK24" s="287"/>
    </row>
  </sheetData>
  <sheetProtection/>
  <mergeCells count="387">
    <mergeCell ref="AK23:AK24"/>
    <mergeCell ref="AE23:AE24"/>
    <mergeCell ref="AF23:AF24"/>
    <mergeCell ref="AG23:AG24"/>
    <mergeCell ref="AH23:AH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AK21:AK22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AD21:AD22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AK19:AK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AK17:AK18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AE17:AE18"/>
    <mergeCell ref="AF17:AF18"/>
    <mergeCell ref="AG17:AG18"/>
    <mergeCell ref="AH17:AH18"/>
    <mergeCell ref="AI17:AI18"/>
    <mergeCell ref="AJ17:AJ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AK15:AK16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AE15:AE16"/>
    <mergeCell ref="AF15:AF16"/>
    <mergeCell ref="AG15:AG16"/>
    <mergeCell ref="AH15:AH16"/>
    <mergeCell ref="AI15:AI16"/>
    <mergeCell ref="AJ15:AJ16"/>
    <mergeCell ref="Y15:Y16"/>
    <mergeCell ref="Z15:Z16"/>
    <mergeCell ref="AA15:AA16"/>
    <mergeCell ref="AB15:AB16"/>
    <mergeCell ref="AC15:AC16"/>
    <mergeCell ref="AD15:AD16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AK13:AK14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AK11:AK12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E11:AE12"/>
    <mergeCell ref="AF11:AF12"/>
    <mergeCell ref="AG11:AG12"/>
    <mergeCell ref="AH11:AH12"/>
    <mergeCell ref="AI11:AI12"/>
    <mergeCell ref="AJ11:AJ12"/>
    <mergeCell ref="Y11:Y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AK9:AK10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E9:AE10"/>
    <mergeCell ref="AF9:AF10"/>
    <mergeCell ref="AG9:AG10"/>
    <mergeCell ref="AH9:AH10"/>
    <mergeCell ref="AI9:AI10"/>
    <mergeCell ref="AJ9:AJ10"/>
    <mergeCell ref="Y9:Y10"/>
    <mergeCell ref="Z9:Z10"/>
    <mergeCell ref="AA9:AA10"/>
    <mergeCell ref="AB9:AB10"/>
    <mergeCell ref="AC9:AC10"/>
    <mergeCell ref="AD9:AD10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AK7:AK8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AK5:AK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AK3:AK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E3:AE4"/>
    <mergeCell ref="AF3:AF4"/>
    <mergeCell ref="AG3:AG4"/>
    <mergeCell ref="AH3:AH4"/>
    <mergeCell ref="AI3:AI4"/>
    <mergeCell ref="AJ3:AJ4"/>
    <mergeCell ref="Y3:Y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M3:M4"/>
    <mergeCell ref="N3:N4"/>
    <mergeCell ref="O3:O4"/>
    <mergeCell ref="P3:P4"/>
    <mergeCell ref="Q3:Q4"/>
    <mergeCell ref="R3:R4"/>
    <mergeCell ref="AK1:AK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G1:G2"/>
    <mergeCell ref="H1:H2"/>
    <mergeCell ref="I1:AG1"/>
    <mergeCell ref="AH1:AH2"/>
    <mergeCell ref="AI1:AI2"/>
    <mergeCell ref="AJ1:AJ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7086614173228347" bottom="0.5118110236220472" header="0.3937007874015748" footer="0.2362204724409449"/>
  <pageSetup fitToHeight="17" horizontalDpi="600" verticalDpi="600" orientation="landscape" paperSize="9" scale="71" r:id="rId1"/>
  <headerFooter alignWithMargins="0">
    <oddHeader>&amp;L&amp;12Протокол соревнованию&amp;"Arial Cyr,полужирный" &amp;"Arial Cyr,обычный"по &amp;"Arial Cyr,полужирный"ТВТ &amp;"Arial Cyr,обычный"(байдарка)&amp;C&amp;12слет &amp;"Arial Cyr,полужирный"ТКТ&amp;"Arial Cyr,обычный" 2011 г                      попытка 2&amp;R&amp;12Лист&amp;P</oddHeader>
    <oddFooter>&amp;L&amp;"Arial Cyr,Bold"Секретарь&amp;C&amp;"Arial Cyr,Bold"Судья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D26"/>
  <sheetViews>
    <sheetView view="pageBreakPreview" zoomScale="75" zoomScaleNormal="75" zoomScaleSheetLayoutView="75" zoomScalePageLayoutView="0" workbookViewId="0" topLeftCell="A1">
      <selection activeCell="A1" sqref="A1:A2"/>
    </sheetView>
  </sheetViews>
  <sheetFormatPr defaultColWidth="9.00390625" defaultRowHeight="12.75"/>
  <cols>
    <col min="1" max="1" width="5.25390625" style="263" customWidth="1"/>
    <col min="2" max="2" width="3.75390625" style="263" customWidth="1"/>
    <col min="3" max="3" width="24.875" style="264" bestFit="1" customWidth="1"/>
    <col min="4" max="4" width="21.875" style="264" bestFit="1" customWidth="1"/>
    <col min="5" max="5" width="17.875" style="265" customWidth="1"/>
    <col min="6" max="7" width="12.125" style="265" bestFit="1" customWidth="1"/>
    <col min="8" max="8" width="7.125" style="264" bestFit="1" customWidth="1"/>
    <col min="9" max="9" width="1.37890625" style="266" customWidth="1"/>
    <col min="10" max="10" width="5.25390625" style="263" hidden="1" customWidth="1"/>
    <col min="11" max="11" width="23.375" style="264" hidden="1" customWidth="1"/>
    <col min="12" max="12" width="20.625" style="264" hidden="1" customWidth="1"/>
    <col min="13" max="13" width="18.125" style="265" customWidth="1"/>
    <col min="14" max="14" width="8.625" style="265" customWidth="1"/>
    <col min="15" max="15" width="11.75390625" style="265" customWidth="1"/>
    <col min="16" max="16" width="7.125" style="264" bestFit="1" customWidth="1"/>
    <col min="17" max="17" width="1.37890625" style="266" customWidth="1"/>
    <col min="18" max="18" width="5.25390625" style="263" customWidth="1"/>
    <col min="19" max="19" width="19.25390625" style="265" customWidth="1"/>
    <col min="20" max="20" width="12.125" style="265" bestFit="1" customWidth="1"/>
    <col min="21" max="21" width="11.125" style="265" customWidth="1"/>
    <col min="22" max="22" width="7.125" style="264" bestFit="1" customWidth="1"/>
    <col min="23" max="23" width="1.37890625" style="266" customWidth="1"/>
    <col min="24" max="24" width="5.25390625" style="263" hidden="1" customWidth="1"/>
    <col min="25" max="25" width="18.75390625" style="265" hidden="1" customWidth="1"/>
    <col min="26" max="26" width="8.625" style="265" hidden="1" customWidth="1"/>
    <col min="27" max="27" width="11.125" style="265" hidden="1" customWidth="1"/>
    <col min="28" max="28" width="7.125" style="264" hidden="1" customWidth="1"/>
    <col min="29" max="29" width="13.125" style="267" customWidth="1"/>
    <col min="30" max="16384" width="9.125" style="264" customWidth="1"/>
  </cols>
  <sheetData>
    <row r="1" spans="1:30" s="252" customFormat="1" ht="22.5" customHeight="1">
      <c r="A1" s="293" t="s">
        <v>6</v>
      </c>
      <c r="B1" s="322" t="s">
        <v>0</v>
      </c>
      <c r="C1" s="296" t="s">
        <v>9</v>
      </c>
      <c r="D1" s="296" t="s">
        <v>1</v>
      </c>
      <c r="E1" s="296" t="s">
        <v>111</v>
      </c>
      <c r="F1" s="296" t="s">
        <v>10</v>
      </c>
      <c r="G1" s="296" t="s">
        <v>4</v>
      </c>
      <c r="H1" s="296" t="s">
        <v>5</v>
      </c>
      <c r="I1" s="323"/>
      <c r="J1" s="296" t="s">
        <v>6</v>
      </c>
      <c r="K1" s="296" t="s">
        <v>9</v>
      </c>
      <c r="L1" s="296" t="s">
        <v>1</v>
      </c>
      <c r="M1" s="296" t="s">
        <v>112</v>
      </c>
      <c r="N1" s="296" t="s">
        <v>10</v>
      </c>
      <c r="O1" s="296" t="s">
        <v>4</v>
      </c>
      <c r="P1" s="296" t="s">
        <v>5</v>
      </c>
      <c r="Q1" s="323"/>
      <c r="R1" s="296" t="s">
        <v>6</v>
      </c>
      <c r="S1" s="296" t="s">
        <v>16</v>
      </c>
      <c r="T1" s="296" t="s">
        <v>10</v>
      </c>
      <c r="U1" s="296" t="s">
        <v>4</v>
      </c>
      <c r="V1" s="296" t="s">
        <v>5</v>
      </c>
      <c r="W1" s="323"/>
      <c r="X1" s="296" t="s">
        <v>6</v>
      </c>
      <c r="Y1" s="296" t="s">
        <v>17</v>
      </c>
      <c r="Z1" s="296" t="s">
        <v>10</v>
      </c>
      <c r="AA1" s="296" t="s">
        <v>4</v>
      </c>
      <c r="AB1" s="257" t="s">
        <v>5</v>
      </c>
      <c r="AC1" s="299" t="s">
        <v>113</v>
      </c>
      <c r="AD1" s="292"/>
    </row>
    <row r="2" spans="1:29" s="253" customFormat="1" ht="13.5" thickBot="1">
      <c r="A2" s="300"/>
      <c r="B2" s="324"/>
      <c r="C2" s="304"/>
      <c r="D2" s="304"/>
      <c r="E2" s="304"/>
      <c r="F2" s="304"/>
      <c r="G2" s="304"/>
      <c r="H2" s="304"/>
      <c r="I2" s="325"/>
      <c r="J2" s="304"/>
      <c r="K2" s="304"/>
      <c r="L2" s="304"/>
      <c r="M2" s="304"/>
      <c r="N2" s="304"/>
      <c r="O2" s="304"/>
      <c r="P2" s="304"/>
      <c r="Q2" s="325"/>
      <c r="R2" s="304"/>
      <c r="S2" s="304"/>
      <c r="T2" s="304"/>
      <c r="U2" s="304"/>
      <c r="V2" s="304"/>
      <c r="W2" s="325"/>
      <c r="X2" s="304"/>
      <c r="Y2" s="304"/>
      <c r="Z2" s="304"/>
      <c r="AA2" s="304"/>
      <c r="AB2" s="303"/>
      <c r="AC2" s="308"/>
    </row>
    <row r="3" spans="1:29" s="258" customFormat="1" ht="14.25" customHeight="1">
      <c r="A3" s="326">
        <v>105</v>
      </c>
      <c r="B3" s="327" t="s">
        <v>28</v>
      </c>
      <c r="C3" s="328" t="s">
        <v>35</v>
      </c>
      <c r="D3" s="329" t="s">
        <v>23</v>
      </c>
      <c r="E3" s="330">
        <v>0.0019791666666666707</v>
      </c>
      <c r="F3" s="331">
        <v>5</v>
      </c>
      <c r="G3" s="330">
        <v>0.002037037037037041</v>
      </c>
      <c r="H3" s="329"/>
      <c r="I3" s="332"/>
      <c r="J3" s="327">
        <v>101</v>
      </c>
      <c r="K3" s="328" t="s">
        <v>13</v>
      </c>
      <c r="L3" s="328" t="s">
        <v>12</v>
      </c>
      <c r="M3" s="330" t="s">
        <v>66</v>
      </c>
      <c r="N3" s="331" t="s">
        <v>66</v>
      </c>
      <c r="O3" s="330" t="s">
        <v>66</v>
      </c>
      <c r="P3" s="329"/>
      <c r="Q3" s="332"/>
      <c r="R3" s="329">
        <f>R5+1</f>
        <v>9</v>
      </c>
      <c r="S3" s="330">
        <f aca="true" t="shared" si="0" ref="S3:S22">IF(E3&gt;0,IF(G3&lt;=O3,E3,IF(M3&gt;0,M3,E3)),"")</f>
        <v>0.0019791666666666707</v>
      </c>
      <c r="T3" s="331">
        <f aca="true" t="shared" si="1" ref="T3:T22">IF(E3&gt;0,IF(G3&lt;=O3,F3,IF(M3&gt;0,N3,F3)),"")</f>
        <v>5</v>
      </c>
      <c r="U3" s="330">
        <f aca="true" t="shared" si="2" ref="U3:U22">IF(E3&gt;0,IF(G3&lt;=O3,G3,IF(M3&gt;0,O3,G3)),"")</f>
        <v>0.002037037037037041</v>
      </c>
      <c r="V3" s="296">
        <v>1</v>
      </c>
      <c r="W3" s="332"/>
      <c r="X3" s="333">
        <f>X5+1</f>
        <v>9</v>
      </c>
      <c r="Y3" s="334" t="e">
        <f aca="true" t="shared" si="3" ref="Y3:Y22">IF(M3&gt;0,E3+M3,"")</f>
        <v>#VALUE!</v>
      </c>
      <c r="Z3" s="335" t="e">
        <f aca="true" t="shared" si="4" ref="Z3:Z22">IF(M3&gt;0,F3+N3,"")</f>
        <v>#VALUE!</v>
      </c>
      <c r="AA3" s="334" t="e">
        <f aca="true" t="shared" si="5" ref="AA3:AA22">IF(M3&gt;0,G3+O3,"")</f>
        <v>#VALUE!</v>
      </c>
      <c r="AB3" s="333"/>
      <c r="AC3" s="336" t="s">
        <v>28</v>
      </c>
    </row>
    <row r="4" spans="1:29" s="258" customFormat="1" ht="14.25" customHeight="1">
      <c r="A4" s="337">
        <v>130</v>
      </c>
      <c r="B4" s="255" t="s">
        <v>28</v>
      </c>
      <c r="C4" s="254" t="s">
        <v>55</v>
      </c>
      <c r="D4" s="309">
        <v>0</v>
      </c>
      <c r="E4" s="310" t="s">
        <v>66</v>
      </c>
      <c r="F4" s="311" t="s">
        <v>66</v>
      </c>
      <c r="G4" s="310" t="s">
        <v>66</v>
      </c>
      <c r="H4" s="309"/>
      <c r="I4" s="256"/>
      <c r="J4" s="255">
        <v>101</v>
      </c>
      <c r="K4" s="254" t="s">
        <v>13</v>
      </c>
      <c r="L4" s="254" t="s">
        <v>12</v>
      </c>
      <c r="M4" s="310" t="s">
        <v>66</v>
      </c>
      <c r="N4" s="311" t="s">
        <v>66</v>
      </c>
      <c r="O4" s="310" t="s">
        <v>66</v>
      </c>
      <c r="P4" s="309"/>
      <c r="Q4" s="256"/>
      <c r="R4" s="309">
        <f>R3+1</f>
        <v>10</v>
      </c>
      <c r="S4" s="310">
        <f t="shared" si="0"/>
      </c>
      <c r="T4" s="311">
        <f t="shared" si="1"/>
      </c>
      <c r="U4" s="310">
        <f t="shared" si="2"/>
      </c>
      <c r="V4" s="251"/>
      <c r="W4" s="256"/>
      <c r="X4" s="312">
        <f>X3+1</f>
        <v>10</v>
      </c>
      <c r="Y4" s="313" t="e">
        <f t="shared" si="3"/>
        <v>#VALUE!</v>
      </c>
      <c r="Z4" s="314" t="e">
        <f t="shared" si="4"/>
        <v>#VALUE!</v>
      </c>
      <c r="AA4" s="313" t="e">
        <f t="shared" si="5"/>
        <v>#VALUE!</v>
      </c>
      <c r="AB4" s="312"/>
      <c r="AC4" s="338"/>
    </row>
    <row r="5" spans="1:29" s="258" customFormat="1" ht="14.25" customHeight="1">
      <c r="A5" s="337">
        <v>117</v>
      </c>
      <c r="B5" s="255" t="s">
        <v>28</v>
      </c>
      <c r="C5" s="254" t="s">
        <v>117</v>
      </c>
      <c r="D5" s="309" t="s">
        <v>24</v>
      </c>
      <c r="E5" s="310">
        <v>0.0022106481481481473</v>
      </c>
      <c r="F5" s="311">
        <v>0</v>
      </c>
      <c r="G5" s="310">
        <v>0.0022106481481481473</v>
      </c>
      <c r="H5" s="309"/>
      <c r="I5" s="256"/>
      <c r="J5" s="255">
        <v>101</v>
      </c>
      <c r="K5" s="254" t="s">
        <v>13</v>
      </c>
      <c r="L5" s="254" t="s">
        <v>12</v>
      </c>
      <c r="M5" s="310" t="s">
        <v>66</v>
      </c>
      <c r="N5" s="311" t="s">
        <v>66</v>
      </c>
      <c r="O5" s="310" t="s">
        <v>66</v>
      </c>
      <c r="P5" s="309"/>
      <c r="Q5" s="256"/>
      <c r="R5" s="309">
        <f>R12+1</f>
        <v>8</v>
      </c>
      <c r="S5" s="310">
        <f t="shared" si="0"/>
        <v>0.0022106481481481473</v>
      </c>
      <c r="T5" s="311">
        <f t="shared" si="1"/>
        <v>0</v>
      </c>
      <c r="U5" s="310">
        <f t="shared" si="2"/>
        <v>0.0022106481481481473</v>
      </c>
      <c r="V5" s="251">
        <v>2</v>
      </c>
      <c r="W5" s="256"/>
      <c r="X5" s="312">
        <f>X12+1</f>
        <v>8</v>
      </c>
      <c r="Y5" s="315" t="e">
        <f t="shared" si="3"/>
        <v>#VALUE!</v>
      </c>
      <c r="Z5" s="316" t="e">
        <f t="shared" si="4"/>
        <v>#VALUE!</v>
      </c>
      <c r="AA5" s="315" t="e">
        <f t="shared" si="5"/>
        <v>#VALUE!</v>
      </c>
      <c r="AB5" s="317"/>
      <c r="AC5" s="338" t="s">
        <v>28</v>
      </c>
    </row>
    <row r="6" spans="1:29" s="258" customFormat="1" ht="14.25" customHeight="1">
      <c r="A6" s="337">
        <v>118</v>
      </c>
      <c r="B6" s="255" t="s">
        <v>28</v>
      </c>
      <c r="C6" s="254" t="s">
        <v>120</v>
      </c>
      <c r="D6" s="309">
        <v>0</v>
      </c>
      <c r="E6" s="310" t="s">
        <v>66</v>
      </c>
      <c r="F6" s="311" t="s">
        <v>66</v>
      </c>
      <c r="G6" s="310" t="s">
        <v>66</v>
      </c>
      <c r="H6" s="309"/>
      <c r="I6" s="256"/>
      <c r="J6" s="255">
        <v>101</v>
      </c>
      <c r="K6" s="254" t="s">
        <v>13</v>
      </c>
      <c r="L6" s="254" t="s">
        <v>12</v>
      </c>
      <c r="M6" s="310" t="s">
        <v>66</v>
      </c>
      <c r="N6" s="311" t="s">
        <v>66</v>
      </c>
      <c r="O6" s="310" t="s">
        <v>66</v>
      </c>
      <c r="P6" s="309"/>
      <c r="Q6" s="256"/>
      <c r="R6" s="309">
        <f>R5+1</f>
        <v>9</v>
      </c>
      <c r="S6" s="310">
        <f t="shared" si="0"/>
      </c>
      <c r="T6" s="311">
        <f t="shared" si="1"/>
      </c>
      <c r="U6" s="310">
        <f t="shared" si="2"/>
      </c>
      <c r="V6" s="251"/>
      <c r="W6" s="256"/>
      <c r="X6" s="312">
        <f>X5+1</f>
        <v>9</v>
      </c>
      <c r="Y6" s="315" t="e">
        <f t="shared" si="3"/>
        <v>#VALUE!</v>
      </c>
      <c r="Z6" s="316" t="e">
        <f t="shared" si="4"/>
        <v>#VALUE!</v>
      </c>
      <c r="AA6" s="315" t="e">
        <f t="shared" si="5"/>
        <v>#VALUE!</v>
      </c>
      <c r="AB6" s="317"/>
      <c r="AC6" s="338"/>
    </row>
    <row r="7" spans="1:29" s="258" customFormat="1" ht="14.25" customHeight="1">
      <c r="A7" s="337">
        <v>100</v>
      </c>
      <c r="B7" s="255" t="s">
        <v>28</v>
      </c>
      <c r="C7" s="254" t="s">
        <v>118</v>
      </c>
      <c r="D7" s="309" t="s">
        <v>25</v>
      </c>
      <c r="E7" s="310">
        <v>0.003414351851851849</v>
      </c>
      <c r="F7" s="311">
        <v>25</v>
      </c>
      <c r="G7" s="310">
        <v>0.003703703703703701</v>
      </c>
      <c r="H7" s="309"/>
      <c r="I7" s="256"/>
      <c r="J7" s="255">
        <v>101</v>
      </c>
      <c r="K7" s="254" t="s">
        <v>13</v>
      </c>
      <c r="L7" s="254" t="s">
        <v>12</v>
      </c>
      <c r="M7" s="310" t="s">
        <v>66</v>
      </c>
      <c r="N7" s="311" t="s">
        <v>66</v>
      </c>
      <c r="O7" s="310" t="s">
        <v>66</v>
      </c>
      <c r="P7" s="309"/>
      <c r="Q7" s="256"/>
      <c r="R7" s="309">
        <f>R14+1</f>
        <v>5</v>
      </c>
      <c r="S7" s="310">
        <f t="shared" si="0"/>
        <v>0.003414351851851849</v>
      </c>
      <c r="T7" s="311">
        <f t="shared" si="1"/>
        <v>25</v>
      </c>
      <c r="U7" s="310">
        <f t="shared" si="2"/>
        <v>0.003703703703703701</v>
      </c>
      <c r="V7" s="251">
        <v>3</v>
      </c>
      <c r="W7" s="256"/>
      <c r="X7" s="312">
        <f>X14+1</f>
        <v>5</v>
      </c>
      <c r="Y7" s="313" t="e">
        <f t="shared" si="3"/>
        <v>#VALUE!</v>
      </c>
      <c r="Z7" s="314" t="e">
        <f t="shared" si="4"/>
        <v>#VALUE!</v>
      </c>
      <c r="AA7" s="313" t="e">
        <f t="shared" si="5"/>
        <v>#VALUE!</v>
      </c>
      <c r="AB7" s="312"/>
      <c r="AC7" s="338" t="s">
        <v>28</v>
      </c>
    </row>
    <row r="8" spans="1:29" s="258" customFormat="1" ht="14.25" customHeight="1" thickBot="1">
      <c r="A8" s="339">
        <v>103</v>
      </c>
      <c r="B8" s="340" t="s">
        <v>28</v>
      </c>
      <c r="C8" s="341" t="s">
        <v>119</v>
      </c>
      <c r="D8" s="342">
        <v>0</v>
      </c>
      <c r="E8" s="343" t="s">
        <v>66</v>
      </c>
      <c r="F8" s="344" t="s">
        <v>66</v>
      </c>
      <c r="G8" s="343" t="s">
        <v>66</v>
      </c>
      <c r="H8" s="342"/>
      <c r="I8" s="345"/>
      <c r="J8" s="340">
        <v>101</v>
      </c>
      <c r="K8" s="341" t="s">
        <v>13</v>
      </c>
      <c r="L8" s="341" t="s">
        <v>12</v>
      </c>
      <c r="M8" s="343" t="s">
        <v>66</v>
      </c>
      <c r="N8" s="344" t="s">
        <v>66</v>
      </c>
      <c r="O8" s="343" t="s">
        <v>66</v>
      </c>
      <c r="P8" s="342"/>
      <c r="Q8" s="345"/>
      <c r="R8" s="342">
        <f>R7+1</f>
        <v>6</v>
      </c>
      <c r="S8" s="343">
        <f t="shared" si="0"/>
      </c>
      <c r="T8" s="344">
        <f t="shared" si="1"/>
      </c>
      <c r="U8" s="343">
        <f t="shared" si="2"/>
      </c>
      <c r="V8" s="304"/>
      <c r="W8" s="345"/>
      <c r="X8" s="346">
        <f>X7+1</f>
        <v>6</v>
      </c>
      <c r="Y8" s="347" t="e">
        <f t="shared" si="3"/>
        <v>#VALUE!</v>
      </c>
      <c r="Z8" s="348" t="e">
        <f t="shared" si="4"/>
        <v>#VALUE!</v>
      </c>
      <c r="AA8" s="347" t="e">
        <f t="shared" si="5"/>
        <v>#VALUE!</v>
      </c>
      <c r="AB8" s="346"/>
      <c r="AC8" s="349"/>
    </row>
    <row r="9" spans="1:29" s="258" customFormat="1" ht="24.75" customHeight="1" thickBot="1">
      <c r="A9" s="368"/>
      <c r="B9" s="369"/>
      <c r="C9" s="368"/>
      <c r="D9" s="370"/>
      <c r="E9" s="371"/>
      <c r="F9" s="372"/>
      <c r="G9" s="371"/>
      <c r="H9" s="370"/>
      <c r="I9" s="368"/>
      <c r="J9" s="369"/>
      <c r="K9" s="368"/>
      <c r="L9" s="368"/>
      <c r="M9" s="371"/>
      <c r="N9" s="372"/>
      <c r="O9" s="371"/>
      <c r="P9" s="370"/>
      <c r="Q9" s="368"/>
      <c r="R9" s="370"/>
      <c r="S9" s="371"/>
      <c r="T9" s="372"/>
      <c r="U9" s="371"/>
      <c r="V9" s="373"/>
      <c r="W9" s="368"/>
      <c r="X9" s="370"/>
      <c r="Y9" s="371"/>
      <c r="Z9" s="372"/>
      <c r="AA9" s="371"/>
      <c r="AB9" s="370"/>
      <c r="AC9" s="374"/>
    </row>
    <row r="10" spans="1:29" s="258" customFormat="1" ht="14.25" customHeight="1">
      <c r="A10" s="350">
        <v>101</v>
      </c>
      <c r="B10" s="351" t="s">
        <v>28</v>
      </c>
      <c r="C10" s="352" t="s">
        <v>31</v>
      </c>
      <c r="D10" s="353" t="s">
        <v>24</v>
      </c>
      <c r="E10" s="354">
        <v>0.0020949074074074064</v>
      </c>
      <c r="F10" s="355">
        <v>0</v>
      </c>
      <c r="G10" s="354">
        <v>0.0020949074074074064</v>
      </c>
      <c r="H10" s="353"/>
      <c r="I10" s="332"/>
      <c r="J10" s="351">
        <v>101</v>
      </c>
      <c r="K10" s="352" t="s">
        <v>13</v>
      </c>
      <c r="L10" s="352" t="s">
        <v>12</v>
      </c>
      <c r="M10" s="354">
        <v>0.0022222222222222227</v>
      </c>
      <c r="N10" s="355">
        <v>5</v>
      </c>
      <c r="O10" s="354">
        <v>0.002280092592592593</v>
      </c>
      <c r="P10" s="353"/>
      <c r="Q10" s="332"/>
      <c r="R10" s="353">
        <f>R7+1</f>
        <v>6</v>
      </c>
      <c r="S10" s="354">
        <f t="shared" si="0"/>
        <v>0.0020949074074074064</v>
      </c>
      <c r="T10" s="355">
        <f t="shared" si="1"/>
        <v>0</v>
      </c>
      <c r="U10" s="354">
        <f t="shared" si="2"/>
        <v>0.0020949074074074064</v>
      </c>
      <c r="V10" s="356">
        <v>1</v>
      </c>
      <c r="W10" s="332"/>
      <c r="X10" s="333">
        <f>X7+1</f>
        <v>6</v>
      </c>
      <c r="Y10" s="334">
        <f t="shared" si="3"/>
        <v>0.004317129629629629</v>
      </c>
      <c r="Z10" s="335">
        <f t="shared" si="4"/>
        <v>5</v>
      </c>
      <c r="AA10" s="334">
        <f t="shared" si="5"/>
        <v>0.0043749999999999995</v>
      </c>
      <c r="AB10" s="333"/>
      <c r="AC10" s="357" t="s">
        <v>114</v>
      </c>
    </row>
    <row r="11" spans="1:29" s="258" customFormat="1" ht="14.25" customHeight="1">
      <c r="A11" s="358">
        <v>102</v>
      </c>
      <c r="B11" s="260" t="s">
        <v>29</v>
      </c>
      <c r="C11" s="259" t="s">
        <v>32</v>
      </c>
      <c r="D11" s="318">
        <v>0</v>
      </c>
      <c r="E11" s="319" t="s">
        <v>66</v>
      </c>
      <c r="F11" s="320" t="s">
        <v>66</v>
      </c>
      <c r="G11" s="319" t="s">
        <v>66</v>
      </c>
      <c r="H11" s="318"/>
      <c r="I11" s="256"/>
      <c r="J11" s="260">
        <v>101</v>
      </c>
      <c r="K11" s="259" t="s">
        <v>13</v>
      </c>
      <c r="L11" s="259" t="s">
        <v>12</v>
      </c>
      <c r="M11" s="319" t="s">
        <v>66</v>
      </c>
      <c r="N11" s="320" t="s">
        <v>66</v>
      </c>
      <c r="O11" s="319" t="s">
        <v>66</v>
      </c>
      <c r="P11" s="318"/>
      <c r="Q11" s="256"/>
      <c r="R11" s="318">
        <f>R10+1</f>
        <v>7</v>
      </c>
      <c r="S11" s="319">
        <f t="shared" si="0"/>
      </c>
      <c r="T11" s="320">
        <f t="shared" si="1"/>
      </c>
      <c r="U11" s="319">
        <f t="shared" si="2"/>
      </c>
      <c r="V11" s="321"/>
      <c r="W11" s="256"/>
      <c r="X11" s="312">
        <f>X10+1</f>
        <v>7</v>
      </c>
      <c r="Y11" s="313" t="e">
        <f t="shared" si="3"/>
        <v>#VALUE!</v>
      </c>
      <c r="Z11" s="314" t="e">
        <f t="shared" si="4"/>
        <v>#VALUE!</v>
      </c>
      <c r="AA11" s="313" t="e">
        <f t="shared" si="5"/>
        <v>#VALUE!</v>
      </c>
      <c r="AB11" s="312"/>
      <c r="AC11" s="359"/>
    </row>
    <row r="12" spans="1:29" s="258" customFormat="1" ht="14.25" customHeight="1">
      <c r="A12" s="358">
        <v>104</v>
      </c>
      <c r="B12" s="260" t="s">
        <v>29</v>
      </c>
      <c r="C12" s="259" t="s">
        <v>34</v>
      </c>
      <c r="D12" s="318" t="s">
        <v>23</v>
      </c>
      <c r="E12" s="319">
        <v>0.002210648148148148</v>
      </c>
      <c r="F12" s="320">
        <v>0</v>
      </c>
      <c r="G12" s="319">
        <v>0.002210648148148148</v>
      </c>
      <c r="H12" s="318"/>
      <c r="I12" s="256"/>
      <c r="J12" s="260">
        <v>101</v>
      </c>
      <c r="K12" s="259" t="s">
        <v>13</v>
      </c>
      <c r="L12" s="259" t="s">
        <v>12</v>
      </c>
      <c r="M12" s="319" t="s">
        <v>66</v>
      </c>
      <c r="N12" s="320" t="s">
        <v>66</v>
      </c>
      <c r="O12" s="319" t="s">
        <v>66</v>
      </c>
      <c r="P12" s="318"/>
      <c r="Q12" s="256"/>
      <c r="R12" s="318">
        <f>R10+1</f>
        <v>7</v>
      </c>
      <c r="S12" s="319">
        <f t="shared" si="0"/>
        <v>0.002210648148148148</v>
      </c>
      <c r="T12" s="320">
        <f t="shared" si="1"/>
        <v>0</v>
      </c>
      <c r="U12" s="319">
        <f t="shared" si="2"/>
        <v>0.002210648148148148</v>
      </c>
      <c r="V12" s="321">
        <v>2</v>
      </c>
      <c r="W12" s="256"/>
      <c r="X12" s="312">
        <f>X10+1</f>
        <v>7</v>
      </c>
      <c r="Y12" s="313" t="e">
        <f t="shared" si="3"/>
        <v>#VALUE!</v>
      </c>
      <c r="Z12" s="314" t="e">
        <f t="shared" si="4"/>
        <v>#VALUE!</v>
      </c>
      <c r="AA12" s="313" t="e">
        <f t="shared" si="5"/>
        <v>#VALUE!</v>
      </c>
      <c r="AB12" s="312"/>
      <c r="AC12" s="359" t="s">
        <v>114</v>
      </c>
    </row>
    <row r="13" spans="1:29" s="258" customFormat="1" ht="14.25" customHeight="1">
      <c r="A13" s="358">
        <v>105</v>
      </c>
      <c r="B13" s="260" t="s">
        <v>28</v>
      </c>
      <c r="C13" s="259" t="s">
        <v>35</v>
      </c>
      <c r="D13" s="318">
        <v>0</v>
      </c>
      <c r="E13" s="319" t="s">
        <v>66</v>
      </c>
      <c r="F13" s="320" t="s">
        <v>66</v>
      </c>
      <c r="G13" s="319" t="s">
        <v>66</v>
      </c>
      <c r="H13" s="318"/>
      <c r="I13" s="256"/>
      <c r="J13" s="260">
        <v>101</v>
      </c>
      <c r="K13" s="259" t="s">
        <v>13</v>
      </c>
      <c r="L13" s="259" t="s">
        <v>12</v>
      </c>
      <c r="M13" s="319" t="s">
        <v>66</v>
      </c>
      <c r="N13" s="320" t="s">
        <v>66</v>
      </c>
      <c r="O13" s="319" t="s">
        <v>66</v>
      </c>
      <c r="P13" s="318"/>
      <c r="Q13" s="256"/>
      <c r="R13" s="318">
        <f>R12+1</f>
        <v>8</v>
      </c>
      <c r="S13" s="319">
        <f t="shared" si="0"/>
      </c>
      <c r="T13" s="320">
        <f t="shared" si="1"/>
      </c>
      <c r="U13" s="319">
        <f t="shared" si="2"/>
      </c>
      <c r="V13" s="321"/>
      <c r="W13" s="256"/>
      <c r="X13" s="312">
        <f>X12+1</f>
        <v>8</v>
      </c>
      <c r="Y13" s="313" t="e">
        <f t="shared" si="3"/>
        <v>#VALUE!</v>
      </c>
      <c r="Z13" s="314" t="e">
        <f t="shared" si="4"/>
        <v>#VALUE!</v>
      </c>
      <c r="AA13" s="313" t="e">
        <f t="shared" si="5"/>
        <v>#VALUE!</v>
      </c>
      <c r="AB13" s="312"/>
      <c r="AC13" s="359"/>
    </row>
    <row r="14" spans="1:29" s="258" customFormat="1" ht="14.25" customHeight="1">
      <c r="A14" s="358">
        <v>117</v>
      </c>
      <c r="B14" s="260" t="s">
        <v>28</v>
      </c>
      <c r="C14" s="259" t="s">
        <v>117</v>
      </c>
      <c r="D14" s="318" t="s">
        <v>24</v>
      </c>
      <c r="E14" s="319">
        <v>0.0022685185185185204</v>
      </c>
      <c r="F14" s="320">
        <v>0</v>
      </c>
      <c r="G14" s="319">
        <v>0.0022685185185185204</v>
      </c>
      <c r="H14" s="318"/>
      <c r="I14" s="256"/>
      <c r="J14" s="260">
        <v>101</v>
      </c>
      <c r="K14" s="259" t="s">
        <v>13</v>
      </c>
      <c r="L14" s="259" t="s">
        <v>12</v>
      </c>
      <c r="M14" s="319" t="s">
        <v>66</v>
      </c>
      <c r="N14" s="320" t="s">
        <v>66</v>
      </c>
      <c r="O14" s="319" t="s">
        <v>66</v>
      </c>
      <c r="P14" s="318"/>
      <c r="Q14" s="256"/>
      <c r="R14" s="318">
        <f>R24+1</f>
        <v>4</v>
      </c>
      <c r="S14" s="319">
        <f t="shared" si="0"/>
        <v>0.0022685185185185204</v>
      </c>
      <c r="T14" s="320">
        <f t="shared" si="1"/>
        <v>0</v>
      </c>
      <c r="U14" s="319">
        <f t="shared" si="2"/>
        <v>0.0022685185185185204</v>
      </c>
      <c r="V14" s="321">
        <v>3</v>
      </c>
      <c r="W14" s="256"/>
      <c r="X14" s="312">
        <f>X24+1</f>
        <v>4</v>
      </c>
      <c r="Y14" s="313" t="e">
        <f t="shared" si="3"/>
        <v>#VALUE!</v>
      </c>
      <c r="Z14" s="314" t="e">
        <f t="shared" si="4"/>
        <v>#VALUE!</v>
      </c>
      <c r="AA14" s="313" t="e">
        <f t="shared" si="5"/>
        <v>#VALUE!</v>
      </c>
      <c r="AB14" s="312"/>
      <c r="AC14" s="359" t="s">
        <v>114</v>
      </c>
    </row>
    <row r="15" spans="1:29" s="258" customFormat="1" ht="14.25" customHeight="1">
      <c r="A15" s="358">
        <v>128</v>
      </c>
      <c r="B15" s="260" t="s">
        <v>29</v>
      </c>
      <c r="C15" s="259" t="s">
        <v>53</v>
      </c>
      <c r="D15" s="318">
        <v>0</v>
      </c>
      <c r="E15" s="319" t="s">
        <v>66</v>
      </c>
      <c r="F15" s="320" t="s">
        <v>66</v>
      </c>
      <c r="G15" s="319" t="s">
        <v>66</v>
      </c>
      <c r="H15" s="318"/>
      <c r="I15" s="256"/>
      <c r="J15" s="260">
        <v>101</v>
      </c>
      <c r="K15" s="259" t="s">
        <v>13</v>
      </c>
      <c r="L15" s="259" t="s">
        <v>12</v>
      </c>
      <c r="M15" s="319" t="s">
        <v>66</v>
      </c>
      <c r="N15" s="320" t="s">
        <v>66</v>
      </c>
      <c r="O15" s="319" t="s">
        <v>66</v>
      </c>
      <c r="P15" s="318"/>
      <c r="Q15" s="256"/>
      <c r="R15" s="318">
        <f>R14+1</f>
        <v>5</v>
      </c>
      <c r="S15" s="319">
        <f t="shared" si="0"/>
      </c>
      <c r="T15" s="320">
        <f t="shared" si="1"/>
      </c>
      <c r="U15" s="319">
        <f t="shared" si="2"/>
      </c>
      <c r="V15" s="321"/>
      <c r="W15" s="256"/>
      <c r="X15" s="312">
        <f>X14+1</f>
        <v>5</v>
      </c>
      <c r="Y15" s="313" t="e">
        <f t="shared" si="3"/>
        <v>#VALUE!</v>
      </c>
      <c r="Z15" s="314" t="e">
        <f t="shared" si="4"/>
        <v>#VALUE!</v>
      </c>
      <c r="AA15" s="313" t="e">
        <f t="shared" si="5"/>
        <v>#VALUE!</v>
      </c>
      <c r="AB15" s="312"/>
      <c r="AC15" s="359"/>
    </row>
    <row r="16" spans="1:29" s="258" customFormat="1" ht="14.25" customHeight="1">
      <c r="A16" s="358">
        <v>145</v>
      </c>
      <c r="B16" s="260" t="s">
        <v>29</v>
      </c>
      <c r="C16" s="259" t="s">
        <v>123</v>
      </c>
      <c r="D16" s="318" t="s">
        <v>25</v>
      </c>
      <c r="E16" s="319">
        <v>0.002847222222222223</v>
      </c>
      <c r="F16" s="320">
        <v>10</v>
      </c>
      <c r="G16" s="319">
        <v>0.002962962962962964</v>
      </c>
      <c r="H16" s="318"/>
      <c r="I16" s="256"/>
      <c r="J16" s="260">
        <v>101</v>
      </c>
      <c r="K16" s="259" t="s">
        <v>13</v>
      </c>
      <c r="L16" s="259" t="s">
        <v>12</v>
      </c>
      <c r="M16" s="319">
        <v>0.002372685185185179</v>
      </c>
      <c r="N16" s="320">
        <v>0</v>
      </c>
      <c r="O16" s="319">
        <v>0.002372685185185179</v>
      </c>
      <c r="P16" s="318"/>
      <c r="Q16" s="256"/>
      <c r="R16" s="318">
        <f>R3+1</f>
        <v>10</v>
      </c>
      <c r="S16" s="319">
        <f t="shared" si="0"/>
        <v>0.002372685185185179</v>
      </c>
      <c r="T16" s="320">
        <f t="shared" si="1"/>
        <v>0</v>
      </c>
      <c r="U16" s="319">
        <f t="shared" si="2"/>
        <v>0.002372685185185179</v>
      </c>
      <c r="V16" s="321">
        <v>4</v>
      </c>
      <c r="W16" s="256"/>
      <c r="X16" s="312">
        <f>X3+1</f>
        <v>10</v>
      </c>
      <c r="Y16" s="313">
        <f t="shared" si="3"/>
        <v>0.005219907407407402</v>
      </c>
      <c r="Z16" s="314">
        <f t="shared" si="4"/>
        <v>10</v>
      </c>
      <c r="AA16" s="313">
        <f t="shared" si="5"/>
        <v>0.005335648148148143</v>
      </c>
      <c r="AB16" s="312"/>
      <c r="AC16" s="359" t="s">
        <v>114</v>
      </c>
    </row>
    <row r="17" spans="1:29" s="258" customFormat="1" ht="14.25" customHeight="1">
      <c r="A17" s="358">
        <v>103</v>
      </c>
      <c r="B17" s="260" t="s">
        <v>28</v>
      </c>
      <c r="C17" s="259" t="s">
        <v>119</v>
      </c>
      <c r="D17" s="318">
        <v>0</v>
      </c>
      <c r="E17" s="319" t="s">
        <v>66</v>
      </c>
      <c r="F17" s="320" t="s">
        <v>66</v>
      </c>
      <c r="G17" s="319" t="s">
        <v>66</v>
      </c>
      <c r="H17" s="318"/>
      <c r="I17" s="256"/>
      <c r="J17" s="260">
        <v>101</v>
      </c>
      <c r="K17" s="259" t="s">
        <v>13</v>
      </c>
      <c r="L17" s="259" t="s">
        <v>12</v>
      </c>
      <c r="M17" s="319" t="s">
        <v>66</v>
      </c>
      <c r="N17" s="320" t="s">
        <v>66</v>
      </c>
      <c r="O17" s="319" t="s">
        <v>66</v>
      </c>
      <c r="P17" s="318"/>
      <c r="Q17" s="256"/>
      <c r="R17" s="318">
        <f>R16+1</f>
        <v>11</v>
      </c>
      <c r="S17" s="319">
        <f t="shared" si="0"/>
      </c>
      <c r="T17" s="320">
        <f t="shared" si="1"/>
      </c>
      <c r="U17" s="319">
        <f t="shared" si="2"/>
      </c>
      <c r="V17" s="321"/>
      <c r="W17" s="256"/>
      <c r="X17" s="312">
        <f>X16+1</f>
        <v>11</v>
      </c>
      <c r="Y17" s="313" t="e">
        <f t="shared" si="3"/>
        <v>#VALUE!</v>
      </c>
      <c r="Z17" s="314" t="e">
        <f t="shared" si="4"/>
        <v>#VALUE!</v>
      </c>
      <c r="AA17" s="313" t="e">
        <f t="shared" si="5"/>
        <v>#VALUE!</v>
      </c>
      <c r="AB17" s="312"/>
      <c r="AC17" s="359"/>
    </row>
    <row r="18" spans="1:29" s="258" customFormat="1" ht="14.25" customHeight="1">
      <c r="A18" s="358">
        <v>130</v>
      </c>
      <c r="B18" s="260" t="s">
        <v>28</v>
      </c>
      <c r="C18" s="259" t="s">
        <v>55</v>
      </c>
      <c r="D18" s="318" t="s">
        <v>23</v>
      </c>
      <c r="E18" s="319">
        <v>0.0021874999999999993</v>
      </c>
      <c r="F18" s="320">
        <v>50</v>
      </c>
      <c r="G18" s="319">
        <v>0.002766203703703703</v>
      </c>
      <c r="H18" s="318"/>
      <c r="I18" s="256"/>
      <c r="J18" s="260">
        <v>101</v>
      </c>
      <c r="K18" s="259" t="s">
        <v>13</v>
      </c>
      <c r="L18" s="259" t="s">
        <v>12</v>
      </c>
      <c r="M18" s="319" t="s">
        <v>66</v>
      </c>
      <c r="N18" s="320" t="s">
        <v>66</v>
      </c>
      <c r="O18" s="319" t="s">
        <v>66</v>
      </c>
      <c r="P18" s="318"/>
      <c r="Q18" s="256"/>
      <c r="R18" s="318">
        <f>R16+1</f>
        <v>11</v>
      </c>
      <c r="S18" s="319">
        <f t="shared" si="0"/>
        <v>0.0021874999999999993</v>
      </c>
      <c r="T18" s="320">
        <f t="shared" si="1"/>
        <v>50</v>
      </c>
      <c r="U18" s="319">
        <f t="shared" si="2"/>
        <v>0.002766203703703703</v>
      </c>
      <c r="V18" s="321">
        <v>5</v>
      </c>
      <c r="W18" s="256"/>
      <c r="X18" s="312">
        <f>X16+1</f>
        <v>11</v>
      </c>
      <c r="Y18" s="313" t="e">
        <f t="shared" si="3"/>
        <v>#VALUE!</v>
      </c>
      <c r="Z18" s="314" t="e">
        <f t="shared" si="4"/>
        <v>#VALUE!</v>
      </c>
      <c r="AA18" s="313" t="e">
        <f t="shared" si="5"/>
        <v>#VALUE!</v>
      </c>
      <c r="AB18" s="312"/>
      <c r="AC18" s="359" t="s">
        <v>114</v>
      </c>
    </row>
    <row r="19" spans="1:29" s="258" customFormat="1" ht="14.25" customHeight="1">
      <c r="A19" s="358">
        <v>131</v>
      </c>
      <c r="B19" s="260" t="s">
        <v>29</v>
      </c>
      <c r="C19" s="259" t="s">
        <v>56</v>
      </c>
      <c r="D19" s="318">
        <v>0</v>
      </c>
      <c r="E19" s="319" t="s">
        <v>66</v>
      </c>
      <c r="F19" s="320" t="s">
        <v>66</v>
      </c>
      <c r="G19" s="319" t="s">
        <v>66</v>
      </c>
      <c r="H19" s="318"/>
      <c r="I19" s="256"/>
      <c r="J19" s="260">
        <v>101</v>
      </c>
      <c r="K19" s="259" t="s">
        <v>13</v>
      </c>
      <c r="L19" s="259" t="s">
        <v>12</v>
      </c>
      <c r="M19" s="319" t="s">
        <v>66</v>
      </c>
      <c r="N19" s="320" t="s">
        <v>66</v>
      </c>
      <c r="O19" s="319" t="s">
        <v>66</v>
      </c>
      <c r="P19" s="318"/>
      <c r="Q19" s="256"/>
      <c r="R19" s="318">
        <f>R18+1</f>
        <v>12</v>
      </c>
      <c r="S19" s="319">
        <f t="shared" si="0"/>
      </c>
      <c r="T19" s="320">
        <f t="shared" si="1"/>
      </c>
      <c r="U19" s="319">
        <f t="shared" si="2"/>
      </c>
      <c r="V19" s="321"/>
      <c r="W19" s="256"/>
      <c r="X19" s="312">
        <f>X18+1</f>
        <v>12</v>
      </c>
      <c r="Y19" s="313" t="e">
        <f t="shared" si="3"/>
        <v>#VALUE!</v>
      </c>
      <c r="Z19" s="314" t="e">
        <f t="shared" si="4"/>
        <v>#VALUE!</v>
      </c>
      <c r="AA19" s="313" t="e">
        <f t="shared" si="5"/>
        <v>#VALUE!</v>
      </c>
      <c r="AB19" s="312"/>
      <c r="AC19" s="359"/>
    </row>
    <row r="20" spans="1:29" s="258" customFormat="1" ht="14.25" customHeight="1">
      <c r="A20" s="358">
        <v>128</v>
      </c>
      <c r="B20" s="260" t="s">
        <v>29</v>
      </c>
      <c r="C20" s="259" t="s">
        <v>53</v>
      </c>
      <c r="D20" s="318" t="s">
        <v>24</v>
      </c>
      <c r="E20" s="319">
        <v>0.002719907407407407</v>
      </c>
      <c r="F20" s="320">
        <v>20</v>
      </c>
      <c r="G20" s="319">
        <v>0.0029513888888888884</v>
      </c>
      <c r="H20" s="318"/>
      <c r="I20" s="256"/>
      <c r="J20" s="260">
        <v>101</v>
      </c>
      <c r="K20" s="259" t="s">
        <v>13</v>
      </c>
      <c r="L20" s="259" t="s">
        <v>12</v>
      </c>
      <c r="M20" s="319">
        <v>0.002650462962962963</v>
      </c>
      <c r="N20" s="320">
        <v>15</v>
      </c>
      <c r="O20" s="319">
        <v>0.002824074074074074</v>
      </c>
      <c r="P20" s="318"/>
      <c r="Q20" s="256"/>
      <c r="R20" s="318">
        <f>R22+1</f>
        <v>2</v>
      </c>
      <c r="S20" s="319">
        <f t="shared" si="0"/>
        <v>0.002650462962962963</v>
      </c>
      <c r="T20" s="320">
        <f t="shared" si="1"/>
        <v>15</v>
      </c>
      <c r="U20" s="319">
        <f t="shared" si="2"/>
        <v>0.002824074074074074</v>
      </c>
      <c r="V20" s="321">
        <v>6</v>
      </c>
      <c r="W20" s="256"/>
      <c r="X20" s="312">
        <f>X22+1</f>
        <v>2</v>
      </c>
      <c r="Y20" s="313">
        <f t="shared" si="3"/>
        <v>0.00537037037037037</v>
      </c>
      <c r="Z20" s="314">
        <f t="shared" si="4"/>
        <v>35</v>
      </c>
      <c r="AA20" s="313">
        <f t="shared" si="5"/>
        <v>0.005775462962962962</v>
      </c>
      <c r="AB20" s="312"/>
      <c r="AC20" s="359" t="s">
        <v>114</v>
      </c>
    </row>
    <row r="21" spans="1:29" s="258" customFormat="1" ht="14.25" customHeight="1">
      <c r="A21" s="358">
        <v>129</v>
      </c>
      <c r="B21" s="260" t="s">
        <v>28</v>
      </c>
      <c r="C21" s="259" t="s">
        <v>54</v>
      </c>
      <c r="D21" s="318">
        <v>0</v>
      </c>
      <c r="E21" s="319" t="s">
        <v>66</v>
      </c>
      <c r="F21" s="320" t="s">
        <v>66</v>
      </c>
      <c r="G21" s="319" t="s">
        <v>66</v>
      </c>
      <c r="H21" s="318"/>
      <c r="I21" s="256"/>
      <c r="J21" s="260">
        <v>101</v>
      </c>
      <c r="K21" s="259" t="s">
        <v>13</v>
      </c>
      <c r="L21" s="259" t="s">
        <v>12</v>
      </c>
      <c r="M21" s="319" t="s">
        <v>66</v>
      </c>
      <c r="N21" s="320" t="s">
        <v>66</v>
      </c>
      <c r="O21" s="319" t="s">
        <v>66</v>
      </c>
      <c r="P21" s="318"/>
      <c r="Q21" s="256"/>
      <c r="R21" s="318">
        <f>R20+1</f>
        <v>3</v>
      </c>
      <c r="S21" s="319">
        <f t="shared" si="0"/>
      </c>
      <c r="T21" s="320">
        <f t="shared" si="1"/>
      </c>
      <c r="U21" s="319">
        <f t="shared" si="2"/>
      </c>
      <c r="V21" s="321"/>
      <c r="W21" s="256"/>
      <c r="X21" s="312">
        <f>X20+1</f>
        <v>3</v>
      </c>
      <c r="Y21" s="313" t="e">
        <f t="shared" si="3"/>
        <v>#VALUE!</v>
      </c>
      <c r="Z21" s="314" t="e">
        <f t="shared" si="4"/>
        <v>#VALUE!</v>
      </c>
      <c r="AA21" s="313" t="e">
        <f t="shared" si="5"/>
        <v>#VALUE!</v>
      </c>
      <c r="AB21" s="312"/>
      <c r="AC21" s="359"/>
    </row>
    <row r="22" spans="1:29" s="258" customFormat="1" ht="14.25" customHeight="1">
      <c r="A22" s="358">
        <v>137</v>
      </c>
      <c r="B22" s="260" t="s">
        <v>29</v>
      </c>
      <c r="C22" s="259" t="s">
        <v>121</v>
      </c>
      <c r="D22" s="318" t="s">
        <v>27</v>
      </c>
      <c r="E22" s="319">
        <v>0.002974537037037036</v>
      </c>
      <c r="F22" s="320">
        <v>75</v>
      </c>
      <c r="G22" s="319">
        <v>0.0038425925925925915</v>
      </c>
      <c r="H22" s="318"/>
      <c r="I22" s="256"/>
      <c r="J22" s="260">
        <v>101</v>
      </c>
      <c r="K22" s="259" t="s">
        <v>13</v>
      </c>
      <c r="L22" s="259" t="s">
        <v>12</v>
      </c>
      <c r="M22" s="319">
        <v>0.0026736111111111127</v>
      </c>
      <c r="N22" s="320">
        <v>65</v>
      </c>
      <c r="O22" s="319">
        <v>0.0034259259259259273</v>
      </c>
      <c r="P22" s="318"/>
      <c r="Q22" s="256"/>
      <c r="R22" s="318">
        <f>R2+1</f>
        <v>1</v>
      </c>
      <c r="S22" s="319">
        <f t="shared" si="0"/>
        <v>0.0026736111111111127</v>
      </c>
      <c r="T22" s="320">
        <f t="shared" si="1"/>
        <v>65</v>
      </c>
      <c r="U22" s="319">
        <f t="shared" si="2"/>
        <v>0.0034259259259259273</v>
      </c>
      <c r="V22" s="321">
        <v>7</v>
      </c>
      <c r="W22" s="256"/>
      <c r="X22" s="312">
        <f>X2+1</f>
        <v>1</v>
      </c>
      <c r="Y22" s="313">
        <f t="shared" si="3"/>
        <v>0.005648148148148149</v>
      </c>
      <c r="Z22" s="314">
        <f t="shared" si="4"/>
        <v>140</v>
      </c>
      <c r="AA22" s="313">
        <f t="shared" si="5"/>
        <v>0.007268518518518519</v>
      </c>
      <c r="AB22" s="312"/>
      <c r="AC22" s="359" t="s">
        <v>114</v>
      </c>
    </row>
    <row r="23" spans="1:29" s="258" customFormat="1" ht="14.25" customHeight="1">
      <c r="A23" s="358">
        <v>126</v>
      </c>
      <c r="B23" s="260" t="s">
        <v>28</v>
      </c>
      <c r="C23" s="259" t="s">
        <v>122</v>
      </c>
      <c r="D23" s="318"/>
      <c r="E23" s="319"/>
      <c r="F23" s="320"/>
      <c r="G23" s="319"/>
      <c r="H23" s="318"/>
      <c r="I23" s="256"/>
      <c r="J23" s="260">
        <v>101</v>
      </c>
      <c r="K23" s="259" t="s">
        <v>13</v>
      </c>
      <c r="L23" s="259" t="s">
        <v>12</v>
      </c>
      <c r="M23" s="319"/>
      <c r="N23" s="320"/>
      <c r="O23" s="319"/>
      <c r="P23" s="318"/>
      <c r="Q23" s="256"/>
      <c r="R23" s="318"/>
      <c r="S23" s="319"/>
      <c r="T23" s="320"/>
      <c r="U23" s="319"/>
      <c r="V23" s="321"/>
      <c r="W23" s="256"/>
      <c r="X23" s="312"/>
      <c r="Y23" s="313"/>
      <c r="Z23" s="314"/>
      <c r="AA23" s="313"/>
      <c r="AB23" s="312"/>
      <c r="AC23" s="359"/>
    </row>
    <row r="24" spans="1:29" s="258" customFormat="1" ht="14.25" customHeight="1">
      <c r="A24" s="358">
        <v>136</v>
      </c>
      <c r="B24" s="260" t="s">
        <v>29</v>
      </c>
      <c r="C24" s="259" t="s">
        <v>115</v>
      </c>
      <c r="D24" s="318" t="s">
        <v>27</v>
      </c>
      <c r="E24" s="319">
        <v>0.003981481481481482</v>
      </c>
      <c r="F24" s="320">
        <v>70</v>
      </c>
      <c r="G24" s="319">
        <v>0.004791666666666667</v>
      </c>
      <c r="H24" s="318"/>
      <c r="I24" s="256"/>
      <c r="J24" s="260">
        <v>101</v>
      </c>
      <c r="K24" s="259" t="s">
        <v>13</v>
      </c>
      <c r="L24" s="259" t="s">
        <v>12</v>
      </c>
      <c r="M24" s="319" t="s">
        <v>66</v>
      </c>
      <c r="N24" s="320" t="s">
        <v>66</v>
      </c>
      <c r="O24" s="319" t="s">
        <v>66</v>
      </c>
      <c r="P24" s="318"/>
      <c r="Q24" s="256"/>
      <c r="R24" s="318">
        <f>R20+1</f>
        <v>3</v>
      </c>
      <c r="S24" s="319">
        <f>IF(E24&gt;0,IF(G24&lt;=O24,E24,IF(M24&gt;0,M24,E24)),"")</f>
        <v>0.003981481481481482</v>
      </c>
      <c r="T24" s="320">
        <f>IF(E24&gt;0,IF(G24&lt;=O24,F24,IF(M24&gt;0,N24,F24)),"")</f>
        <v>70</v>
      </c>
      <c r="U24" s="319">
        <f>IF(E24&gt;0,IF(G24&lt;=O24,G24,IF(M24&gt;0,O24,G24)),"")</f>
        <v>0.004791666666666667</v>
      </c>
      <c r="V24" s="321">
        <v>8</v>
      </c>
      <c r="W24" s="256"/>
      <c r="X24" s="312">
        <f>X20+1</f>
        <v>3</v>
      </c>
      <c r="Y24" s="313" t="e">
        <f>IF(M24&gt;0,E24+M24,"")</f>
        <v>#VALUE!</v>
      </c>
      <c r="Z24" s="314" t="e">
        <f>IF(M24&gt;0,F24+N24,"")</f>
        <v>#VALUE!</v>
      </c>
      <c r="AA24" s="313" t="e">
        <f>IF(M24&gt;0,G24+O24,"")</f>
        <v>#VALUE!</v>
      </c>
      <c r="AB24" s="312"/>
      <c r="AC24" s="359" t="s">
        <v>114</v>
      </c>
    </row>
    <row r="25" spans="1:29" s="258" customFormat="1" ht="14.25" customHeight="1" thickBot="1">
      <c r="A25" s="360">
        <v>119</v>
      </c>
      <c r="B25" s="361" t="s">
        <v>28</v>
      </c>
      <c r="C25" s="362" t="s">
        <v>116</v>
      </c>
      <c r="D25" s="363">
        <v>0</v>
      </c>
      <c r="E25" s="364" t="s">
        <v>66</v>
      </c>
      <c r="F25" s="365" t="s">
        <v>66</v>
      </c>
      <c r="G25" s="364" t="s">
        <v>66</v>
      </c>
      <c r="H25" s="363"/>
      <c r="I25" s="345"/>
      <c r="J25" s="361">
        <v>101</v>
      </c>
      <c r="K25" s="362" t="s">
        <v>13</v>
      </c>
      <c r="L25" s="362" t="s">
        <v>12</v>
      </c>
      <c r="M25" s="364" t="s">
        <v>66</v>
      </c>
      <c r="N25" s="365" t="s">
        <v>66</v>
      </c>
      <c r="O25" s="364" t="s">
        <v>66</v>
      </c>
      <c r="P25" s="363"/>
      <c r="Q25" s="345"/>
      <c r="R25" s="363">
        <f>R24+1</f>
        <v>4</v>
      </c>
      <c r="S25" s="364">
        <f>IF(E25&gt;0,IF(G25&lt;=O25,E25,IF(M25&gt;0,M25,E25)),"")</f>
      </c>
      <c r="T25" s="365">
        <f>IF(E25&gt;0,IF(G25&lt;=O25,F25,IF(M25&gt;0,N25,F25)),"")</f>
      </c>
      <c r="U25" s="364">
        <f>IF(E25&gt;0,IF(G25&lt;=O25,G25,IF(M25&gt;0,O25,G25)),"")</f>
      </c>
      <c r="V25" s="366"/>
      <c r="W25" s="345"/>
      <c r="X25" s="346">
        <f>X24+1</f>
        <v>4</v>
      </c>
      <c r="Y25" s="347" t="e">
        <f>IF(M25&gt;0,E25+M25,"")</f>
        <v>#VALUE!</v>
      </c>
      <c r="Z25" s="348" t="e">
        <f>IF(M25&gt;0,F25+N25,"")</f>
        <v>#VALUE!</v>
      </c>
      <c r="AA25" s="347" t="e">
        <f>IF(M25&gt;0,G25+O25,"")</f>
        <v>#VALUE!</v>
      </c>
      <c r="AB25" s="346"/>
      <c r="AC25" s="367"/>
    </row>
    <row r="26" spans="15:27" ht="12.75">
      <c r="O26" s="264"/>
      <c r="P26" s="266"/>
      <c r="Q26" s="263"/>
      <c r="R26" s="265"/>
      <c r="U26" s="264"/>
      <c r="V26" s="266"/>
      <c r="W26" s="263"/>
      <c r="X26" s="265"/>
      <c r="AA26" s="264"/>
    </row>
  </sheetData>
  <sheetProtection/>
  <mergeCells count="246">
    <mergeCell ref="X24:X25"/>
    <mergeCell ref="Y24:Y25"/>
    <mergeCell ref="Z24:Z25"/>
    <mergeCell ref="AA24:AA25"/>
    <mergeCell ref="AB24:AB25"/>
    <mergeCell ref="AC24:AC25"/>
    <mergeCell ref="P24:P25"/>
    <mergeCell ref="R24:R25"/>
    <mergeCell ref="S24:S25"/>
    <mergeCell ref="T24:T25"/>
    <mergeCell ref="U24:U25"/>
    <mergeCell ref="V24:V25"/>
    <mergeCell ref="AB22:AB23"/>
    <mergeCell ref="AC22:AC23"/>
    <mergeCell ref="D24:D25"/>
    <mergeCell ref="E24:E25"/>
    <mergeCell ref="F24:F25"/>
    <mergeCell ref="G24:G25"/>
    <mergeCell ref="H24:H25"/>
    <mergeCell ref="M24:M25"/>
    <mergeCell ref="N24:N25"/>
    <mergeCell ref="O24:O25"/>
    <mergeCell ref="U22:U23"/>
    <mergeCell ref="V22:V23"/>
    <mergeCell ref="X22:X23"/>
    <mergeCell ref="Y22:Y23"/>
    <mergeCell ref="Z22:Z23"/>
    <mergeCell ref="AA22:AA23"/>
    <mergeCell ref="N22:N23"/>
    <mergeCell ref="O22:O23"/>
    <mergeCell ref="P22:P23"/>
    <mergeCell ref="R22:R23"/>
    <mergeCell ref="S22:S23"/>
    <mergeCell ref="T22:T23"/>
    <mergeCell ref="D22:D23"/>
    <mergeCell ref="E22:E23"/>
    <mergeCell ref="F22:F23"/>
    <mergeCell ref="G22:G23"/>
    <mergeCell ref="H22:H23"/>
    <mergeCell ref="M22:M23"/>
    <mergeCell ref="X20:X21"/>
    <mergeCell ref="Y20:Y21"/>
    <mergeCell ref="Z20:Z21"/>
    <mergeCell ref="AA20:AA21"/>
    <mergeCell ref="AB20:AB21"/>
    <mergeCell ref="AC20:AC21"/>
    <mergeCell ref="P20:P21"/>
    <mergeCell ref="R20:R21"/>
    <mergeCell ref="S20:S21"/>
    <mergeCell ref="T20:T21"/>
    <mergeCell ref="U20:U21"/>
    <mergeCell ref="V20:V21"/>
    <mergeCell ref="AB18:AB19"/>
    <mergeCell ref="AC18:AC19"/>
    <mergeCell ref="D20:D21"/>
    <mergeCell ref="E20:E21"/>
    <mergeCell ref="F20:F21"/>
    <mergeCell ref="G20:G21"/>
    <mergeCell ref="H20:H21"/>
    <mergeCell ref="M20:M21"/>
    <mergeCell ref="N20:N21"/>
    <mergeCell ref="O20:O21"/>
    <mergeCell ref="U18:U19"/>
    <mergeCell ref="V18:V19"/>
    <mergeCell ref="X18:X19"/>
    <mergeCell ref="Y18:Y19"/>
    <mergeCell ref="Z18:Z19"/>
    <mergeCell ref="AA18:AA19"/>
    <mergeCell ref="N18:N19"/>
    <mergeCell ref="O18:O19"/>
    <mergeCell ref="P18:P19"/>
    <mergeCell ref="R18:R19"/>
    <mergeCell ref="S18:S19"/>
    <mergeCell ref="T18:T19"/>
    <mergeCell ref="D18:D19"/>
    <mergeCell ref="E18:E19"/>
    <mergeCell ref="F18:F19"/>
    <mergeCell ref="G18:G19"/>
    <mergeCell ref="H18:H19"/>
    <mergeCell ref="M18:M19"/>
    <mergeCell ref="X16:X17"/>
    <mergeCell ref="Y16:Y17"/>
    <mergeCell ref="Z16:Z17"/>
    <mergeCell ref="AA16:AA17"/>
    <mergeCell ref="AB16:AB17"/>
    <mergeCell ref="AC16:AC17"/>
    <mergeCell ref="P16:P17"/>
    <mergeCell ref="R16:R17"/>
    <mergeCell ref="S16:S17"/>
    <mergeCell ref="T16:T17"/>
    <mergeCell ref="U16:U17"/>
    <mergeCell ref="V16:V17"/>
    <mergeCell ref="AB14:AB15"/>
    <mergeCell ref="AC14:AC15"/>
    <mergeCell ref="D16:D17"/>
    <mergeCell ref="E16:E17"/>
    <mergeCell ref="F16:F17"/>
    <mergeCell ref="G16:G17"/>
    <mergeCell ref="H16:H17"/>
    <mergeCell ref="M16:M17"/>
    <mergeCell ref="N16:N17"/>
    <mergeCell ref="O16:O17"/>
    <mergeCell ref="U14:U15"/>
    <mergeCell ref="V14:V15"/>
    <mergeCell ref="X14:X15"/>
    <mergeCell ref="Y14:Y15"/>
    <mergeCell ref="Z14:Z15"/>
    <mergeCell ref="AA14:AA15"/>
    <mergeCell ref="N14:N15"/>
    <mergeCell ref="O14:O15"/>
    <mergeCell ref="P14:P15"/>
    <mergeCell ref="R14:R15"/>
    <mergeCell ref="S14:S15"/>
    <mergeCell ref="T14:T15"/>
    <mergeCell ref="D14:D15"/>
    <mergeCell ref="E14:E15"/>
    <mergeCell ref="F14:F15"/>
    <mergeCell ref="G14:G15"/>
    <mergeCell ref="H14:H15"/>
    <mergeCell ref="M14:M15"/>
    <mergeCell ref="X12:X13"/>
    <mergeCell ref="Y12:Y13"/>
    <mergeCell ref="Z12:Z13"/>
    <mergeCell ref="AA12:AA13"/>
    <mergeCell ref="AB12:AB13"/>
    <mergeCell ref="AC12:AC13"/>
    <mergeCell ref="P12:P13"/>
    <mergeCell ref="R12:R13"/>
    <mergeCell ref="S12:S13"/>
    <mergeCell ref="T12:T13"/>
    <mergeCell ref="U12:U13"/>
    <mergeCell ref="V12:V13"/>
    <mergeCell ref="AB10:AB11"/>
    <mergeCell ref="AC10:AC11"/>
    <mergeCell ref="D12:D13"/>
    <mergeCell ref="E12:E13"/>
    <mergeCell ref="F12:F13"/>
    <mergeCell ref="G12:G13"/>
    <mergeCell ref="H12:H13"/>
    <mergeCell ref="M12:M13"/>
    <mergeCell ref="N12:N13"/>
    <mergeCell ref="O12:O13"/>
    <mergeCell ref="U10:U11"/>
    <mergeCell ref="V10:V11"/>
    <mergeCell ref="X10:X11"/>
    <mergeCell ref="Y10:Y11"/>
    <mergeCell ref="Z10:Z11"/>
    <mergeCell ref="AA10:AA11"/>
    <mergeCell ref="N10:N11"/>
    <mergeCell ref="O10:O11"/>
    <mergeCell ref="P10:P11"/>
    <mergeCell ref="R10:R11"/>
    <mergeCell ref="S10:S11"/>
    <mergeCell ref="T10:T11"/>
    <mergeCell ref="D10:D11"/>
    <mergeCell ref="E10:E11"/>
    <mergeCell ref="F10:F11"/>
    <mergeCell ref="G10:G11"/>
    <mergeCell ref="H10:H11"/>
    <mergeCell ref="M10:M11"/>
    <mergeCell ref="X7:X8"/>
    <mergeCell ref="Y7:Y8"/>
    <mergeCell ref="Z7:Z8"/>
    <mergeCell ref="AA7:AA8"/>
    <mergeCell ref="AB7:AB8"/>
    <mergeCell ref="AC7:AC8"/>
    <mergeCell ref="P7:P8"/>
    <mergeCell ref="R7:R8"/>
    <mergeCell ref="S7:S8"/>
    <mergeCell ref="T7:T8"/>
    <mergeCell ref="U7:U8"/>
    <mergeCell ref="V7:V8"/>
    <mergeCell ref="AB5:AB6"/>
    <mergeCell ref="AC5:AC6"/>
    <mergeCell ref="D7:D8"/>
    <mergeCell ref="E7:E8"/>
    <mergeCell ref="F7:F8"/>
    <mergeCell ref="G7:G8"/>
    <mergeCell ref="H7:H8"/>
    <mergeCell ref="M7:M8"/>
    <mergeCell ref="N7:N8"/>
    <mergeCell ref="O7:O8"/>
    <mergeCell ref="U5:U6"/>
    <mergeCell ref="V5:V6"/>
    <mergeCell ref="X5:X6"/>
    <mergeCell ref="Y5:Y6"/>
    <mergeCell ref="Z5:Z6"/>
    <mergeCell ref="AA5:AA6"/>
    <mergeCell ref="N5:N6"/>
    <mergeCell ref="O5:O6"/>
    <mergeCell ref="P5:P6"/>
    <mergeCell ref="R5:R6"/>
    <mergeCell ref="S5:S6"/>
    <mergeCell ref="T5:T6"/>
    <mergeCell ref="D5:D6"/>
    <mergeCell ref="E5:E6"/>
    <mergeCell ref="F5:F6"/>
    <mergeCell ref="G5:G6"/>
    <mergeCell ref="H5:H6"/>
    <mergeCell ref="M5:M6"/>
    <mergeCell ref="X3:X4"/>
    <mergeCell ref="Y3:Y4"/>
    <mergeCell ref="Z3:Z4"/>
    <mergeCell ref="AA3:AA4"/>
    <mergeCell ref="AB3:AB4"/>
    <mergeCell ref="AC3:AC4"/>
    <mergeCell ref="P3:P4"/>
    <mergeCell ref="R3:R4"/>
    <mergeCell ref="S3:S4"/>
    <mergeCell ref="T3:T4"/>
    <mergeCell ref="U3:U4"/>
    <mergeCell ref="V3:V4"/>
    <mergeCell ref="AB1:AB2"/>
    <mergeCell ref="AC1:AC2"/>
    <mergeCell ref="D3:D4"/>
    <mergeCell ref="E3:E4"/>
    <mergeCell ref="F3:F4"/>
    <mergeCell ref="G3:G4"/>
    <mergeCell ref="H3:H4"/>
    <mergeCell ref="M3:M4"/>
    <mergeCell ref="N3:N4"/>
    <mergeCell ref="O3:O4"/>
    <mergeCell ref="U1:U2"/>
    <mergeCell ref="V1:V2"/>
    <mergeCell ref="X1:X2"/>
    <mergeCell ref="Y1:Y2"/>
    <mergeCell ref="Z1:Z2"/>
    <mergeCell ref="AA1:AA2"/>
    <mergeCell ref="N1:N2"/>
    <mergeCell ref="O1:O2"/>
    <mergeCell ref="P1:P2"/>
    <mergeCell ref="R1:R2"/>
    <mergeCell ref="S1:S2"/>
    <mergeCell ref="T1:T2"/>
    <mergeCell ref="G1:G2"/>
    <mergeCell ref="H1:H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F1:F2"/>
  </mergeCells>
  <conditionalFormatting sqref="V3 V5 V7 V10 V12 V14 V16 V18 V20 V22 V2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3937007874015748" right="0.3937007874015748" top="0.7086614173228347" bottom="0.5118110236220472" header="0.3937007874015748" footer="0.2362204724409449"/>
  <pageSetup fitToHeight="1" fitToWidth="1" horizontalDpi="600" verticalDpi="600" orientation="landscape" paperSize="9" scale="63" r:id="rId1"/>
  <headerFooter alignWithMargins="0">
    <oddHeader>&amp;L&amp;12Протокол соревнованию&amp;"Arial Cyr,полужирный" &amp;"Arial Cyr,обычный"по &amp;"Arial Cyr,полужирный"ТВТ&amp;"Arial Cyr,обычный" (байдарка)&amp;C&amp;12слет &amp;"Arial Cyr,полужирный"ТКТ&amp;"Arial Cyr,обычный" 2011 г                      &amp;R&amp;12Лист&amp;P</oddHeader>
    <oddFooter>&amp;L&amp;"Arial Cyr,Bold"Секретарь&amp;C&amp;"Arial Cyr,Bold"Судья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AM30"/>
  <sheetViews>
    <sheetView zoomScale="75" zoomScaleNormal="75" zoomScaleSheetLayoutView="72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A2"/>
    </sheetView>
  </sheetViews>
  <sheetFormatPr defaultColWidth="9.00390625" defaultRowHeight="12.75"/>
  <cols>
    <col min="1" max="1" width="4.875" style="2" customWidth="1"/>
    <col min="2" max="2" width="3.25390625" style="0" bestFit="1" customWidth="1"/>
    <col min="3" max="3" width="30.875" style="13" bestFit="1" customWidth="1"/>
    <col min="4" max="4" width="16.625" style="13" bestFit="1" customWidth="1"/>
    <col min="5" max="5" width="11.625" style="0" customWidth="1"/>
    <col min="6" max="6" width="9.25390625" style="0" bestFit="1" customWidth="1"/>
    <col min="7" max="7" width="10.375" style="0" bestFit="1" customWidth="1"/>
    <col min="8" max="8" width="11.25390625" style="1" customWidth="1"/>
    <col min="9" max="22" width="3.75390625" style="1" customWidth="1"/>
    <col min="23" max="25" width="4.25390625" style="1" hidden="1" customWidth="1"/>
    <col min="26" max="26" width="3.125" style="1" hidden="1" customWidth="1"/>
    <col min="27" max="27" width="3.125" style="0" hidden="1" customWidth="1"/>
    <col min="28" max="33" width="3.125" style="1" hidden="1" customWidth="1"/>
    <col min="34" max="34" width="7.75390625" style="1" bestFit="1" customWidth="1"/>
    <col min="35" max="35" width="10.75390625" style="1" customWidth="1"/>
    <col min="36" max="36" width="10.875" style="1" bestFit="1" customWidth="1"/>
    <col min="37" max="37" width="7.375" style="0" bestFit="1" customWidth="1"/>
    <col min="38" max="38" width="11.25390625" style="0" customWidth="1"/>
  </cols>
  <sheetData>
    <row r="1" spans="1:39" s="6" customFormat="1" ht="22.5" customHeight="1" thickTop="1">
      <c r="A1" s="228" t="s">
        <v>6</v>
      </c>
      <c r="B1" s="229" t="s">
        <v>0</v>
      </c>
      <c r="C1" s="230" t="s">
        <v>9</v>
      </c>
      <c r="D1" s="231" t="s">
        <v>1</v>
      </c>
      <c r="E1" s="231" t="s">
        <v>11</v>
      </c>
      <c r="F1" s="204" t="s">
        <v>2</v>
      </c>
      <c r="G1" s="204" t="s">
        <v>3</v>
      </c>
      <c r="H1" s="204" t="s">
        <v>7</v>
      </c>
      <c r="I1" s="204" t="s">
        <v>8</v>
      </c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 t="s">
        <v>10</v>
      </c>
      <c r="AI1" s="232" t="s">
        <v>21</v>
      </c>
      <c r="AJ1" s="232" t="s">
        <v>4</v>
      </c>
      <c r="AK1" s="204" t="s">
        <v>5</v>
      </c>
      <c r="AL1" s="233" t="s">
        <v>20</v>
      </c>
      <c r="AM1" s="108"/>
    </row>
    <row r="2" spans="1:38" s="7" customFormat="1" ht="15" customHeight="1" thickBot="1">
      <c r="A2" s="234"/>
      <c r="B2" s="235"/>
      <c r="C2" s="236"/>
      <c r="D2" s="237"/>
      <c r="E2" s="237"/>
      <c r="F2" s="215"/>
      <c r="G2" s="215"/>
      <c r="H2" s="215"/>
      <c r="I2" s="238">
        <v>1</v>
      </c>
      <c r="J2" s="238">
        <v>2</v>
      </c>
      <c r="K2" s="238">
        <v>3</v>
      </c>
      <c r="L2" s="238">
        <v>4</v>
      </c>
      <c r="M2" s="238">
        <v>5</v>
      </c>
      <c r="N2" s="238">
        <v>6</v>
      </c>
      <c r="O2" s="238">
        <v>7</v>
      </c>
      <c r="P2" s="238">
        <v>8</v>
      </c>
      <c r="Q2" s="238">
        <v>9</v>
      </c>
      <c r="R2" s="238">
        <v>10</v>
      </c>
      <c r="S2" s="238">
        <v>11</v>
      </c>
      <c r="T2" s="238">
        <v>12</v>
      </c>
      <c r="U2" s="238">
        <v>13</v>
      </c>
      <c r="V2" s="238">
        <v>14</v>
      </c>
      <c r="W2" s="238">
        <v>15</v>
      </c>
      <c r="X2" s="238">
        <v>16</v>
      </c>
      <c r="Y2" s="238">
        <v>17</v>
      </c>
      <c r="Z2" s="238">
        <v>18</v>
      </c>
      <c r="AA2" s="238">
        <v>19</v>
      </c>
      <c r="AB2" s="238">
        <v>20</v>
      </c>
      <c r="AC2" s="238">
        <v>21</v>
      </c>
      <c r="AD2" s="238">
        <v>22</v>
      </c>
      <c r="AE2" s="238">
        <v>23</v>
      </c>
      <c r="AF2" s="238">
        <v>24</v>
      </c>
      <c r="AG2" s="238">
        <v>25</v>
      </c>
      <c r="AH2" s="215"/>
      <c r="AI2" s="239"/>
      <c r="AJ2" s="239"/>
      <c r="AK2" s="215"/>
      <c r="AL2" s="240"/>
    </row>
    <row r="3" spans="1:38" s="5" customFormat="1" ht="14.25" customHeight="1" thickTop="1">
      <c r="A3" s="220">
        <v>101</v>
      </c>
      <c r="B3" s="103" t="s">
        <v>28</v>
      </c>
      <c r="C3" s="221" t="s">
        <v>31</v>
      </c>
      <c r="D3" s="222" t="s">
        <v>24</v>
      </c>
      <c r="E3" s="54"/>
      <c r="F3" s="223">
        <v>0.013194444444444444</v>
      </c>
      <c r="G3" s="223">
        <v>0.015497685185185186</v>
      </c>
      <c r="H3" s="224">
        <v>0.002303240740740741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225">
        <v>0</v>
      </c>
      <c r="AI3" s="225">
        <v>34</v>
      </c>
      <c r="AJ3" s="224">
        <v>0.003090277777777778</v>
      </c>
      <c r="AK3" s="226">
        <v>2</v>
      </c>
      <c r="AL3" s="227"/>
    </row>
    <row r="4" spans="1:38" s="5" customFormat="1" ht="14.25" customHeight="1">
      <c r="A4" s="205">
        <v>102</v>
      </c>
      <c r="B4" s="36" t="s">
        <v>29</v>
      </c>
      <c r="C4" s="41" t="s">
        <v>32</v>
      </c>
      <c r="D4" s="68"/>
      <c r="E4" s="55"/>
      <c r="F4" s="57"/>
      <c r="G4" s="57"/>
      <c r="H4" s="60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63"/>
      <c r="AI4" s="63"/>
      <c r="AJ4" s="60"/>
      <c r="AK4" s="206"/>
      <c r="AL4" s="116"/>
    </row>
    <row r="5" spans="1:38" s="5" customFormat="1" ht="14.25" customHeight="1">
      <c r="A5" s="205">
        <v>117</v>
      </c>
      <c r="B5" s="36" t="s">
        <v>28</v>
      </c>
      <c r="C5" s="41" t="s">
        <v>43</v>
      </c>
      <c r="D5" s="68"/>
      <c r="E5" s="55"/>
      <c r="F5" s="57"/>
      <c r="G5" s="57"/>
      <c r="H5" s="60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63"/>
      <c r="AI5" s="63"/>
      <c r="AJ5" s="60"/>
      <c r="AK5" s="206"/>
      <c r="AL5" s="116"/>
    </row>
    <row r="6" spans="1:38" s="5" customFormat="1" ht="14.25" customHeight="1" thickBot="1">
      <c r="A6" s="207">
        <v>118</v>
      </c>
      <c r="B6" s="37" t="s">
        <v>28</v>
      </c>
      <c r="C6" s="42" t="s">
        <v>44</v>
      </c>
      <c r="D6" s="69"/>
      <c r="E6" s="66"/>
      <c r="F6" s="58"/>
      <c r="G6" s="58"/>
      <c r="H6" s="61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4"/>
      <c r="AI6" s="64"/>
      <c r="AJ6" s="61"/>
      <c r="AK6" s="208"/>
      <c r="AL6" s="117"/>
    </row>
    <row r="7" spans="1:38" s="5" customFormat="1" ht="14.25" customHeight="1">
      <c r="A7" s="209">
        <v>105</v>
      </c>
      <c r="B7" s="27" t="s">
        <v>28</v>
      </c>
      <c r="C7" s="40" t="s">
        <v>35</v>
      </c>
      <c r="D7" s="67" t="s">
        <v>23</v>
      </c>
      <c r="E7" s="65"/>
      <c r="F7" s="56">
        <v>0.02013888888888889</v>
      </c>
      <c r="G7" s="56">
        <v>0.02245370370370371</v>
      </c>
      <c r="H7" s="59">
        <v>0.002314814814814818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2">
        <v>0</v>
      </c>
      <c r="AI7" s="62">
        <v>33</v>
      </c>
      <c r="AJ7" s="59">
        <v>0.003078703703703707</v>
      </c>
      <c r="AK7" s="210">
        <v>1</v>
      </c>
      <c r="AL7" s="115"/>
    </row>
    <row r="8" spans="1:38" s="5" customFormat="1" ht="14.25" customHeight="1">
      <c r="A8" s="205">
        <v>130</v>
      </c>
      <c r="B8" s="36" t="s">
        <v>28</v>
      </c>
      <c r="C8" s="41" t="s">
        <v>55</v>
      </c>
      <c r="D8" s="68"/>
      <c r="E8" s="55"/>
      <c r="F8" s="57"/>
      <c r="G8" s="57"/>
      <c r="H8" s="60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63"/>
      <c r="AI8" s="63"/>
      <c r="AJ8" s="60"/>
      <c r="AK8" s="206"/>
      <c r="AL8" s="116"/>
    </row>
    <row r="9" spans="1:38" s="5" customFormat="1" ht="14.25" customHeight="1">
      <c r="A9" s="205">
        <v>131</v>
      </c>
      <c r="B9" s="36" t="s">
        <v>29</v>
      </c>
      <c r="C9" s="41" t="s">
        <v>56</v>
      </c>
      <c r="D9" s="68"/>
      <c r="E9" s="55"/>
      <c r="F9" s="57"/>
      <c r="G9" s="57"/>
      <c r="H9" s="60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63"/>
      <c r="AI9" s="63"/>
      <c r="AJ9" s="60"/>
      <c r="AK9" s="206"/>
      <c r="AL9" s="116"/>
    </row>
    <row r="10" spans="1:38" s="5" customFormat="1" ht="14.25" customHeight="1" thickBot="1">
      <c r="A10" s="207">
        <v>143</v>
      </c>
      <c r="B10" s="37" t="s">
        <v>28</v>
      </c>
      <c r="C10" s="42" t="s">
        <v>63</v>
      </c>
      <c r="D10" s="69"/>
      <c r="E10" s="66"/>
      <c r="F10" s="58"/>
      <c r="G10" s="58"/>
      <c r="H10" s="61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4"/>
      <c r="AI10" s="64"/>
      <c r="AJ10" s="61"/>
      <c r="AK10" s="208"/>
      <c r="AL10" s="117"/>
    </row>
    <row r="11" spans="1:38" s="5" customFormat="1" ht="14.25" customHeight="1">
      <c r="A11" s="209">
        <v>106</v>
      </c>
      <c r="B11" s="27" t="s">
        <v>28</v>
      </c>
      <c r="C11" s="40" t="s">
        <v>36</v>
      </c>
      <c r="D11" s="67" t="s">
        <v>24</v>
      </c>
      <c r="E11" s="65"/>
      <c r="F11" s="56">
        <v>0.02152777777777778</v>
      </c>
      <c r="G11" s="56">
        <v>0.02461805555555556</v>
      </c>
      <c r="H11" s="59">
        <v>0.0030902777777777786</v>
      </c>
      <c r="I11" s="65"/>
      <c r="J11" s="65"/>
      <c r="K11" s="65"/>
      <c r="L11" s="65">
        <v>10</v>
      </c>
      <c r="M11" s="65">
        <v>10</v>
      </c>
      <c r="N11" s="65">
        <v>5</v>
      </c>
      <c r="O11" s="65">
        <v>5</v>
      </c>
      <c r="P11" s="65">
        <v>5</v>
      </c>
      <c r="Q11" s="65">
        <v>5</v>
      </c>
      <c r="R11" s="65"/>
      <c r="S11" s="65">
        <v>5</v>
      </c>
      <c r="T11" s="65">
        <v>5</v>
      </c>
      <c r="U11" s="65">
        <v>5</v>
      </c>
      <c r="V11" s="65">
        <v>5</v>
      </c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2">
        <v>60</v>
      </c>
      <c r="AI11" s="62">
        <v>76</v>
      </c>
      <c r="AJ11" s="59">
        <v>0.005543981481481482</v>
      </c>
      <c r="AK11" s="210">
        <v>5</v>
      </c>
      <c r="AL11" s="115"/>
    </row>
    <row r="12" spans="1:38" s="5" customFormat="1" ht="14.25" customHeight="1">
      <c r="A12" s="205">
        <v>109</v>
      </c>
      <c r="B12" s="36" t="s">
        <v>29</v>
      </c>
      <c r="C12" s="41" t="s">
        <v>39</v>
      </c>
      <c r="D12" s="68"/>
      <c r="E12" s="55"/>
      <c r="F12" s="57"/>
      <c r="G12" s="57"/>
      <c r="H12" s="60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63"/>
      <c r="AI12" s="63"/>
      <c r="AJ12" s="60"/>
      <c r="AK12" s="206"/>
      <c r="AL12" s="116"/>
    </row>
    <row r="13" spans="1:38" s="5" customFormat="1" ht="14.25" customHeight="1">
      <c r="A13" s="205">
        <v>128</v>
      </c>
      <c r="B13" s="36" t="s">
        <v>29</v>
      </c>
      <c r="C13" s="41" t="s">
        <v>53</v>
      </c>
      <c r="D13" s="68"/>
      <c r="E13" s="55"/>
      <c r="F13" s="57"/>
      <c r="G13" s="57"/>
      <c r="H13" s="60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63"/>
      <c r="AI13" s="63"/>
      <c r="AJ13" s="60"/>
      <c r="AK13" s="206"/>
      <c r="AL13" s="116"/>
    </row>
    <row r="14" spans="1:38" s="5" customFormat="1" ht="14.25" customHeight="1" thickBot="1">
      <c r="A14" s="207">
        <v>134</v>
      </c>
      <c r="B14" s="37" t="s">
        <v>28</v>
      </c>
      <c r="C14" s="42" t="s">
        <v>59</v>
      </c>
      <c r="D14" s="69"/>
      <c r="E14" s="66"/>
      <c r="F14" s="58"/>
      <c r="G14" s="58"/>
      <c r="H14" s="61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4"/>
      <c r="AI14" s="64"/>
      <c r="AJ14" s="61"/>
      <c r="AK14" s="208"/>
      <c r="AL14" s="117"/>
    </row>
    <row r="15" spans="1:38" s="5" customFormat="1" ht="14.25" customHeight="1">
      <c r="A15" s="209">
        <v>100</v>
      </c>
      <c r="B15" s="27" t="s">
        <v>28</v>
      </c>
      <c r="C15" s="40" t="s">
        <v>30</v>
      </c>
      <c r="D15" s="67" t="s">
        <v>25</v>
      </c>
      <c r="E15" s="65"/>
      <c r="F15" s="56">
        <v>0.029166666666666664</v>
      </c>
      <c r="G15" s="56">
        <v>0.034131944444444444</v>
      </c>
      <c r="H15" s="59">
        <v>0.00496527777777778</v>
      </c>
      <c r="I15" s="65"/>
      <c r="J15" s="65"/>
      <c r="K15" s="65"/>
      <c r="L15" s="65">
        <v>10</v>
      </c>
      <c r="M15" s="65">
        <v>5</v>
      </c>
      <c r="N15" s="65">
        <v>10</v>
      </c>
      <c r="O15" s="65">
        <v>10</v>
      </c>
      <c r="P15" s="65">
        <v>5</v>
      </c>
      <c r="Q15" s="65">
        <v>5</v>
      </c>
      <c r="R15" s="65"/>
      <c r="S15" s="65">
        <v>10</v>
      </c>
      <c r="T15" s="65"/>
      <c r="U15" s="65">
        <v>5</v>
      </c>
      <c r="V15" s="65">
        <v>5</v>
      </c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2">
        <v>65</v>
      </c>
      <c r="AI15" s="62">
        <v>61</v>
      </c>
      <c r="AJ15" s="59">
        <v>0.0071296296296296325</v>
      </c>
      <c r="AK15" s="210">
        <v>6</v>
      </c>
      <c r="AL15" s="115"/>
    </row>
    <row r="16" spans="1:38" s="5" customFormat="1" ht="14.25" customHeight="1">
      <c r="A16" s="205">
        <v>103</v>
      </c>
      <c r="B16" s="36" t="s">
        <v>28</v>
      </c>
      <c r="C16" s="41" t="s">
        <v>33</v>
      </c>
      <c r="D16" s="68"/>
      <c r="E16" s="55"/>
      <c r="F16" s="57"/>
      <c r="G16" s="57"/>
      <c r="H16" s="60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63"/>
      <c r="AI16" s="63"/>
      <c r="AJ16" s="60"/>
      <c r="AK16" s="206"/>
      <c r="AL16" s="116"/>
    </row>
    <row r="17" spans="1:38" s="5" customFormat="1" ht="14.25" customHeight="1">
      <c r="A17" s="205">
        <v>144</v>
      </c>
      <c r="B17" s="36" t="s">
        <v>28</v>
      </c>
      <c r="C17" s="41" t="s">
        <v>64</v>
      </c>
      <c r="D17" s="68"/>
      <c r="E17" s="55"/>
      <c r="F17" s="57"/>
      <c r="G17" s="57"/>
      <c r="H17" s="60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63"/>
      <c r="AI17" s="63"/>
      <c r="AJ17" s="60"/>
      <c r="AK17" s="206"/>
      <c r="AL17" s="116"/>
    </row>
    <row r="18" spans="1:38" s="5" customFormat="1" ht="14.25" customHeight="1" thickBot="1">
      <c r="A18" s="207">
        <v>145</v>
      </c>
      <c r="B18" s="37" t="s">
        <v>29</v>
      </c>
      <c r="C18" s="42" t="s">
        <v>65</v>
      </c>
      <c r="D18" s="69"/>
      <c r="E18" s="66"/>
      <c r="F18" s="58"/>
      <c r="G18" s="58"/>
      <c r="H18" s="61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4"/>
      <c r="AI18" s="64"/>
      <c r="AJ18" s="61"/>
      <c r="AK18" s="208"/>
      <c r="AL18" s="117"/>
    </row>
    <row r="19" spans="1:38" s="5" customFormat="1" ht="14.25" customHeight="1">
      <c r="A19" s="209">
        <v>112</v>
      </c>
      <c r="B19" s="27" t="s">
        <v>28</v>
      </c>
      <c r="C19" s="40" t="s">
        <v>40</v>
      </c>
      <c r="D19" s="67" t="s">
        <v>26</v>
      </c>
      <c r="E19" s="65"/>
      <c r="F19" s="56">
        <v>0.034722222222222224</v>
      </c>
      <c r="G19" s="56">
        <v>0.037002314814814814</v>
      </c>
      <c r="H19" s="59">
        <v>0.0022800925925925905</v>
      </c>
      <c r="I19" s="65"/>
      <c r="J19" s="65"/>
      <c r="K19" s="65"/>
      <c r="L19" s="65"/>
      <c r="M19" s="65"/>
      <c r="N19" s="65"/>
      <c r="O19" s="65"/>
      <c r="P19" s="65">
        <v>5</v>
      </c>
      <c r="Q19" s="65"/>
      <c r="R19" s="65"/>
      <c r="S19" s="65"/>
      <c r="T19" s="65">
        <v>5</v>
      </c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2">
        <v>10</v>
      </c>
      <c r="AI19" s="62">
        <v>46</v>
      </c>
      <c r="AJ19" s="59">
        <v>0.0034606481481481463</v>
      </c>
      <c r="AK19" s="210">
        <v>3</v>
      </c>
      <c r="AL19" s="115"/>
    </row>
    <row r="20" spans="1:38" s="5" customFormat="1" ht="14.25" customHeight="1">
      <c r="A20" s="205">
        <v>113</v>
      </c>
      <c r="B20" s="36" t="s">
        <v>28</v>
      </c>
      <c r="C20" s="41" t="s">
        <v>41</v>
      </c>
      <c r="D20" s="68"/>
      <c r="E20" s="55"/>
      <c r="F20" s="57"/>
      <c r="G20" s="57"/>
      <c r="H20" s="60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63"/>
      <c r="AI20" s="63"/>
      <c r="AJ20" s="60"/>
      <c r="AK20" s="206"/>
      <c r="AL20" s="116"/>
    </row>
    <row r="21" spans="1:38" s="5" customFormat="1" ht="14.25" customHeight="1">
      <c r="A21" s="205">
        <v>132</v>
      </c>
      <c r="B21" s="36" t="s">
        <v>28</v>
      </c>
      <c r="C21" s="41" t="s">
        <v>57</v>
      </c>
      <c r="D21" s="68"/>
      <c r="E21" s="55"/>
      <c r="F21" s="57"/>
      <c r="G21" s="57"/>
      <c r="H21" s="60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63"/>
      <c r="AI21" s="63"/>
      <c r="AJ21" s="60"/>
      <c r="AK21" s="206"/>
      <c r="AL21" s="116"/>
    </row>
    <row r="22" spans="1:38" s="5" customFormat="1" ht="14.25" customHeight="1" thickBot="1">
      <c r="A22" s="207">
        <v>133</v>
      </c>
      <c r="B22" s="37" t="s">
        <v>29</v>
      </c>
      <c r="C22" s="42" t="s">
        <v>58</v>
      </c>
      <c r="D22" s="69"/>
      <c r="E22" s="66"/>
      <c r="F22" s="58"/>
      <c r="G22" s="58"/>
      <c r="H22" s="61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4"/>
      <c r="AI22" s="64"/>
      <c r="AJ22" s="61"/>
      <c r="AK22" s="208"/>
      <c r="AL22" s="117"/>
    </row>
    <row r="23" spans="1:38" s="5" customFormat="1" ht="14.25" customHeight="1">
      <c r="A23" s="209">
        <v>108</v>
      </c>
      <c r="B23" s="27" t="s">
        <v>29</v>
      </c>
      <c r="C23" s="40" t="s">
        <v>37</v>
      </c>
      <c r="D23" s="67" t="s">
        <v>18</v>
      </c>
      <c r="E23" s="65"/>
      <c r="F23" s="56">
        <v>0.04097222222222222</v>
      </c>
      <c r="G23" s="56">
        <v>0.044085648148148145</v>
      </c>
      <c r="H23" s="59">
        <v>0.0031134259259259223</v>
      </c>
      <c r="I23" s="65"/>
      <c r="J23" s="65"/>
      <c r="K23" s="65"/>
      <c r="L23" s="65">
        <v>5</v>
      </c>
      <c r="M23" s="65"/>
      <c r="N23" s="65"/>
      <c r="O23" s="65">
        <v>10</v>
      </c>
      <c r="P23" s="65">
        <v>10</v>
      </c>
      <c r="Q23" s="65"/>
      <c r="R23" s="65">
        <v>5</v>
      </c>
      <c r="S23" s="65"/>
      <c r="T23" s="65"/>
      <c r="U23" s="65">
        <v>5</v>
      </c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2">
        <v>35</v>
      </c>
      <c r="AI23" s="62">
        <v>53</v>
      </c>
      <c r="AJ23" s="59">
        <v>0.004745370370370367</v>
      </c>
      <c r="AK23" s="210">
        <v>4</v>
      </c>
      <c r="AL23" s="115"/>
    </row>
    <row r="24" spans="1:38" s="5" customFormat="1" ht="14.25" customHeight="1">
      <c r="A24" s="205">
        <v>121</v>
      </c>
      <c r="B24" s="36" t="s">
        <v>29</v>
      </c>
      <c r="C24" s="41" t="s">
        <v>47</v>
      </c>
      <c r="D24" s="68"/>
      <c r="E24" s="55"/>
      <c r="F24" s="57"/>
      <c r="G24" s="57"/>
      <c r="H24" s="60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63"/>
      <c r="AI24" s="63"/>
      <c r="AJ24" s="60"/>
      <c r="AK24" s="206"/>
      <c r="AL24" s="116"/>
    </row>
    <row r="25" spans="1:38" s="5" customFormat="1" ht="14.25" customHeight="1">
      <c r="A25" s="205">
        <v>126</v>
      </c>
      <c r="B25" s="36" t="s">
        <v>28</v>
      </c>
      <c r="C25" s="41" t="s">
        <v>51</v>
      </c>
      <c r="D25" s="68"/>
      <c r="E25" s="55"/>
      <c r="F25" s="57"/>
      <c r="G25" s="57"/>
      <c r="H25" s="60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63"/>
      <c r="AI25" s="63"/>
      <c r="AJ25" s="60"/>
      <c r="AK25" s="206"/>
      <c r="AL25" s="116"/>
    </row>
    <row r="26" spans="1:38" s="5" customFormat="1" ht="14.25" customHeight="1" thickBot="1">
      <c r="A26" s="207">
        <v>136</v>
      </c>
      <c r="B26" s="37" t="s">
        <v>29</v>
      </c>
      <c r="C26" s="42" t="s">
        <v>60</v>
      </c>
      <c r="D26" s="69"/>
      <c r="E26" s="66"/>
      <c r="F26" s="58"/>
      <c r="G26" s="58"/>
      <c r="H26" s="61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4"/>
      <c r="AI26" s="64"/>
      <c r="AJ26" s="61"/>
      <c r="AK26" s="208"/>
      <c r="AL26" s="117"/>
    </row>
    <row r="27" spans="1:38" s="5" customFormat="1" ht="14.25" customHeight="1">
      <c r="A27" s="209">
        <v>119</v>
      </c>
      <c r="B27" s="27" t="s">
        <v>28</v>
      </c>
      <c r="C27" s="40" t="s">
        <v>45</v>
      </c>
      <c r="D27" s="67" t="s">
        <v>27</v>
      </c>
      <c r="E27" s="65"/>
      <c r="F27" s="56">
        <v>0.007638888888888889</v>
      </c>
      <c r="G27" s="56">
        <v>0.014282407407407409</v>
      </c>
      <c r="H27" s="59">
        <v>0.00664351851851852</v>
      </c>
      <c r="I27" s="65">
        <v>99</v>
      </c>
      <c r="J27" s="65">
        <v>50</v>
      </c>
      <c r="K27" s="65">
        <v>50</v>
      </c>
      <c r="L27" s="65">
        <v>5</v>
      </c>
      <c r="M27" s="65">
        <v>10</v>
      </c>
      <c r="N27" s="65">
        <v>5</v>
      </c>
      <c r="O27" s="65">
        <v>10</v>
      </c>
      <c r="P27" s="65">
        <v>65</v>
      </c>
      <c r="Q27" s="65">
        <v>5</v>
      </c>
      <c r="R27" s="65">
        <v>5</v>
      </c>
      <c r="S27" s="65">
        <v>5</v>
      </c>
      <c r="T27" s="65">
        <v>5</v>
      </c>
      <c r="U27" s="65">
        <v>10</v>
      </c>
      <c r="V27" s="65">
        <v>10</v>
      </c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2">
        <v>334</v>
      </c>
      <c r="AI27" s="62">
        <v>112</v>
      </c>
      <c r="AJ27" s="59">
        <v>0.013101851851851852</v>
      </c>
      <c r="AK27" s="210">
        <v>7</v>
      </c>
      <c r="AL27" s="115"/>
    </row>
    <row r="28" spans="1:38" s="5" customFormat="1" ht="14.25" customHeight="1">
      <c r="A28" s="205">
        <v>120</v>
      </c>
      <c r="B28" s="36" t="s">
        <v>28</v>
      </c>
      <c r="C28" s="41" t="s">
        <v>46</v>
      </c>
      <c r="D28" s="68"/>
      <c r="E28" s="55"/>
      <c r="F28" s="57"/>
      <c r="G28" s="57"/>
      <c r="H28" s="60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63"/>
      <c r="AI28" s="63"/>
      <c r="AJ28" s="60"/>
      <c r="AK28" s="206"/>
      <c r="AL28" s="116"/>
    </row>
    <row r="29" spans="1:38" s="5" customFormat="1" ht="14.25" customHeight="1">
      <c r="A29" s="205">
        <v>125</v>
      </c>
      <c r="B29" s="36" t="s">
        <v>28</v>
      </c>
      <c r="C29" s="41" t="s">
        <v>50</v>
      </c>
      <c r="D29" s="68"/>
      <c r="E29" s="55"/>
      <c r="F29" s="57"/>
      <c r="G29" s="57"/>
      <c r="H29" s="60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63"/>
      <c r="AI29" s="63"/>
      <c r="AJ29" s="60"/>
      <c r="AK29" s="206"/>
      <c r="AL29" s="116"/>
    </row>
    <row r="30" spans="1:38" s="5" customFormat="1" ht="14.25" customHeight="1" thickBot="1">
      <c r="A30" s="211">
        <v>138</v>
      </c>
      <c r="B30" s="212" t="s">
        <v>29</v>
      </c>
      <c r="C30" s="213" t="s">
        <v>62</v>
      </c>
      <c r="D30" s="214"/>
      <c r="E30" s="215"/>
      <c r="F30" s="216"/>
      <c r="G30" s="216"/>
      <c r="H30" s="217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8"/>
      <c r="AI30" s="218"/>
      <c r="AJ30" s="217"/>
      <c r="AK30" s="219"/>
      <c r="AL30" s="117"/>
    </row>
    <row r="31" ht="13.5" thickTop="1"/>
  </sheetData>
  <sheetProtection/>
  <mergeCells count="259">
    <mergeCell ref="AL27:AL30"/>
    <mergeCell ref="AG27:AG30"/>
    <mergeCell ref="AH27:AH30"/>
    <mergeCell ref="AI27:AI30"/>
    <mergeCell ref="AJ27:AJ30"/>
    <mergeCell ref="O27:O30"/>
    <mergeCell ref="AC27:AC30"/>
    <mergeCell ref="AD27:AD30"/>
    <mergeCell ref="AE27:AE30"/>
    <mergeCell ref="AF27:AF30"/>
    <mergeCell ref="AK27:AK30"/>
    <mergeCell ref="AJ23:AJ26"/>
    <mergeCell ref="AK23:AK26"/>
    <mergeCell ref="AL23:AL26"/>
    <mergeCell ref="I27:I30"/>
    <mergeCell ref="J27:J30"/>
    <mergeCell ref="AA27:AA30"/>
    <mergeCell ref="AB27:AB30"/>
    <mergeCell ref="X27:X30"/>
    <mergeCell ref="Y27:Y30"/>
    <mergeCell ref="Z27:Z30"/>
    <mergeCell ref="AD23:AD26"/>
    <mergeCell ref="AE23:AE26"/>
    <mergeCell ref="AF23:AF26"/>
    <mergeCell ref="AG23:AG26"/>
    <mergeCell ref="AH23:AH26"/>
    <mergeCell ref="AI23:AI26"/>
    <mergeCell ref="X23:X26"/>
    <mergeCell ref="Y23:Y26"/>
    <mergeCell ref="Z23:Z26"/>
    <mergeCell ref="AA23:AA26"/>
    <mergeCell ref="AB23:AB26"/>
    <mergeCell ref="AC23:AC26"/>
    <mergeCell ref="AH19:AH22"/>
    <mergeCell ref="AI19:AI22"/>
    <mergeCell ref="AJ19:AJ22"/>
    <mergeCell ref="AK19:AK22"/>
    <mergeCell ref="AL19:AL22"/>
    <mergeCell ref="J23:J26"/>
    <mergeCell ref="K23:K26"/>
    <mergeCell ref="L23:L26"/>
    <mergeCell ref="M23:M26"/>
    <mergeCell ref="W23:W26"/>
    <mergeCell ref="AB19:AB22"/>
    <mergeCell ref="AC19:AC22"/>
    <mergeCell ref="AD19:AD22"/>
    <mergeCell ref="AE19:AE22"/>
    <mergeCell ref="AF19:AF22"/>
    <mergeCell ref="AG19:AG22"/>
    <mergeCell ref="J19:J22"/>
    <mergeCell ref="W19:W22"/>
    <mergeCell ref="X19:X22"/>
    <mergeCell ref="Y19:Y22"/>
    <mergeCell ref="Z19:Z22"/>
    <mergeCell ref="AA19:AA22"/>
    <mergeCell ref="AH15:AH18"/>
    <mergeCell ref="AJ15:AJ18"/>
    <mergeCell ref="AK15:AK18"/>
    <mergeCell ref="AL15:AL18"/>
    <mergeCell ref="D19:D22"/>
    <mergeCell ref="E19:E22"/>
    <mergeCell ref="F19:F22"/>
    <mergeCell ref="G19:G22"/>
    <mergeCell ref="H19:H22"/>
    <mergeCell ref="I19:I22"/>
    <mergeCell ref="AB15:AB18"/>
    <mergeCell ref="AC15:AC18"/>
    <mergeCell ref="AD15:AD18"/>
    <mergeCell ref="AE15:AE18"/>
    <mergeCell ref="AF15:AF18"/>
    <mergeCell ref="AG15:AG18"/>
    <mergeCell ref="M15:M18"/>
    <mergeCell ref="W15:W18"/>
    <mergeCell ref="X15:X18"/>
    <mergeCell ref="Y15:Y18"/>
    <mergeCell ref="Z15:Z18"/>
    <mergeCell ref="AA15:AA18"/>
    <mergeCell ref="AI11:AI14"/>
    <mergeCell ref="AJ11:AJ14"/>
    <mergeCell ref="AK11:AK14"/>
    <mergeCell ref="F15:F18"/>
    <mergeCell ref="G15:G18"/>
    <mergeCell ref="H15:H18"/>
    <mergeCell ref="I15:I18"/>
    <mergeCell ref="J15:J18"/>
    <mergeCell ref="K15:K18"/>
    <mergeCell ref="L15:L18"/>
    <mergeCell ref="AC11:AC14"/>
    <mergeCell ref="AD11:AD14"/>
    <mergeCell ref="AE11:AE14"/>
    <mergeCell ref="AF11:AF14"/>
    <mergeCell ref="AG11:AG14"/>
    <mergeCell ref="AH11:AH14"/>
    <mergeCell ref="W11:W14"/>
    <mergeCell ref="X11:X14"/>
    <mergeCell ref="Y11:Y14"/>
    <mergeCell ref="Z11:Z14"/>
    <mergeCell ref="AA11:AA14"/>
    <mergeCell ref="AB11:AB14"/>
    <mergeCell ref="AJ7:AJ10"/>
    <mergeCell ref="AK7:AK10"/>
    <mergeCell ref="I11:I14"/>
    <mergeCell ref="J11:J14"/>
    <mergeCell ref="K11:K14"/>
    <mergeCell ref="L11:L14"/>
    <mergeCell ref="M11:M14"/>
    <mergeCell ref="N11:N14"/>
    <mergeCell ref="O11:O14"/>
    <mergeCell ref="V11:V14"/>
    <mergeCell ref="AD7:AD10"/>
    <mergeCell ref="AE7:AE10"/>
    <mergeCell ref="AF7:AF10"/>
    <mergeCell ref="AG7:AG10"/>
    <mergeCell ref="AH7:AH10"/>
    <mergeCell ref="AI7:AI10"/>
    <mergeCell ref="X7:X10"/>
    <mergeCell ref="Y7:Y10"/>
    <mergeCell ref="Z7:Z10"/>
    <mergeCell ref="AA7:AA10"/>
    <mergeCell ref="AB7:AB10"/>
    <mergeCell ref="AC7:AC10"/>
    <mergeCell ref="R7:R10"/>
    <mergeCell ref="S7:S10"/>
    <mergeCell ref="V7:V10"/>
    <mergeCell ref="T7:T10"/>
    <mergeCell ref="U7:U10"/>
    <mergeCell ref="W7:W10"/>
    <mergeCell ref="K7:K10"/>
    <mergeCell ref="M7:M10"/>
    <mergeCell ref="N7:N10"/>
    <mergeCell ref="O7:O10"/>
    <mergeCell ref="P7:P10"/>
    <mergeCell ref="Q7:Q10"/>
    <mergeCell ref="E7:E10"/>
    <mergeCell ref="F7:F10"/>
    <mergeCell ref="G7:G10"/>
    <mergeCell ref="H7:H10"/>
    <mergeCell ref="I7:I10"/>
    <mergeCell ref="J7:J10"/>
    <mergeCell ref="AG3:AG6"/>
    <mergeCell ref="AH3:AH6"/>
    <mergeCell ref="AI3:AI6"/>
    <mergeCell ref="AJ3:AJ6"/>
    <mergeCell ref="AK3:AK6"/>
    <mergeCell ref="AL3:AL6"/>
    <mergeCell ref="AA3:AA6"/>
    <mergeCell ref="AB3:AB6"/>
    <mergeCell ref="AC3:AC6"/>
    <mergeCell ref="AD3:AD6"/>
    <mergeCell ref="AE3:AE6"/>
    <mergeCell ref="AF3:AF6"/>
    <mergeCell ref="U3:U6"/>
    <mergeCell ref="V3:V6"/>
    <mergeCell ref="W3:W6"/>
    <mergeCell ref="X3:X6"/>
    <mergeCell ref="Y3:Y6"/>
    <mergeCell ref="Z3:Z6"/>
    <mergeCell ref="D23:D26"/>
    <mergeCell ref="D27:D30"/>
    <mergeCell ref="D11:D14"/>
    <mergeCell ref="D15:D18"/>
    <mergeCell ref="D3:D6"/>
    <mergeCell ref="E23:E26"/>
    <mergeCell ref="E27:E30"/>
    <mergeCell ref="E11:E14"/>
    <mergeCell ref="E15:E18"/>
    <mergeCell ref="D7:D10"/>
    <mergeCell ref="W27:W30"/>
    <mergeCell ref="S23:S26"/>
    <mergeCell ref="T23:T26"/>
    <mergeCell ref="U23:U26"/>
    <mergeCell ref="V23:V26"/>
    <mergeCell ref="E3:E6"/>
    <mergeCell ref="F3:F6"/>
    <mergeCell ref="G3:G6"/>
    <mergeCell ref="H3:H6"/>
    <mergeCell ref="I3:I6"/>
    <mergeCell ref="P23:P26"/>
    <mergeCell ref="P27:P30"/>
    <mergeCell ref="Q27:Q30"/>
    <mergeCell ref="Q23:Q26"/>
    <mergeCell ref="U27:U30"/>
    <mergeCell ref="V27:V30"/>
    <mergeCell ref="T27:T30"/>
    <mergeCell ref="S27:S30"/>
    <mergeCell ref="R23:R26"/>
    <mergeCell ref="N23:N26"/>
    <mergeCell ref="S19:S22"/>
    <mergeCell ref="T19:T22"/>
    <mergeCell ref="R27:R30"/>
    <mergeCell ref="K27:K30"/>
    <mergeCell ref="L27:L30"/>
    <mergeCell ref="M27:M30"/>
    <mergeCell ref="N27:N30"/>
    <mergeCell ref="O23:O26"/>
    <mergeCell ref="U19:U22"/>
    <mergeCell ref="V19:V22"/>
    <mergeCell ref="O19:O22"/>
    <mergeCell ref="P19:P22"/>
    <mergeCell ref="Q19:Q22"/>
    <mergeCell ref="R19:R22"/>
    <mergeCell ref="U11:U14"/>
    <mergeCell ref="O15:O18"/>
    <mergeCell ref="P15:P18"/>
    <mergeCell ref="Q15:Q18"/>
    <mergeCell ref="R15:R18"/>
    <mergeCell ref="S15:S18"/>
    <mergeCell ref="T15:T18"/>
    <mergeCell ref="U15:U18"/>
    <mergeCell ref="I23:I26"/>
    <mergeCell ref="M3:M6"/>
    <mergeCell ref="N3:N6"/>
    <mergeCell ref="O3:O6"/>
    <mergeCell ref="N15:N18"/>
    <mergeCell ref="K19:K22"/>
    <mergeCell ref="L19:L22"/>
    <mergeCell ref="M19:M22"/>
    <mergeCell ref="N19:N22"/>
    <mergeCell ref="L7:L10"/>
    <mergeCell ref="AH1:AH2"/>
    <mergeCell ref="AI1:AI2"/>
    <mergeCell ref="P3:P6"/>
    <mergeCell ref="J3:J6"/>
    <mergeCell ref="K3:K6"/>
    <mergeCell ref="L3:L6"/>
    <mergeCell ref="Q3:Q6"/>
    <mergeCell ref="R3:R6"/>
    <mergeCell ref="S3:S6"/>
    <mergeCell ref="T3:T6"/>
    <mergeCell ref="E1:E2"/>
    <mergeCell ref="A1:A2"/>
    <mergeCell ref="B1:B2"/>
    <mergeCell ref="C1:C2"/>
    <mergeCell ref="D1:D2"/>
    <mergeCell ref="AK1:AK2"/>
    <mergeCell ref="F1:F2"/>
    <mergeCell ref="G1:G2"/>
    <mergeCell ref="H1:H2"/>
    <mergeCell ref="AJ1:AJ2"/>
    <mergeCell ref="F27:F30"/>
    <mergeCell ref="G27:G30"/>
    <mergeCell ref="H27:H30"/>
    <mergeCell ref="F11:F14"/>
    <mergeCell ref="AI15:AI18"/>
    <mergeCell ref="G11:G14"/>
    <mergeCell ref="H11:H14"/>
    <mergeCell ref="V15:V18"/>
    <mergeCell ref="P11:P14"/>
    <mergeCell ref="Q11:Q14"/>
    <mergeCell ref="AL1:AL2"/>
    <mergeCell ref="AL7:AL10"/>
    <mergeCell ref="AL11:AL14"/>
    <mergeCell ref="F23:F26"/>
    <mergeCell ref="G23:G26"/>
    <mergeCell ref="H23:H26"/>
    <mergeCell ref="R11:R14"/>
    <mergeCell ref="S11:S14"/>
    <mergeCell ref="T11:T14"/>
    <mergeCell ref="I1:AG1"/>
  </mergeCells>
  <conditionalFormatting sqref="AK3:AK3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3937007874015748" right="0.3937007874015748" top="0.7086614173228347" bottom="0.5118110236220472" header="0.3937007874015748" footer="0.2362204724409449"/>
  <pageSetup fitToHeight="28" fitToWidth="1" horizontalDpi="600" verticalDpi="600" orientation="landscape" paperSize="9" scale="76" r:id="rId1"/>
  <headerFooter alignWithMargins="0">
    <oddHeader>&amp;L&amp;12Протокол соревнованию&amp;"Arial Cyr,полужирный" &amp;"Arial Cyr,обычный"по &amp;"Arial Cyr,полужирный"ТВТ &amp;"Arial Cyr,обычный"(командная гонка)&amp;C&amp;12слет &amp;"Arial Cyr,полужирный"ТКТ&amp;"Arial Cyr,обычный" 2011 г                      попытка 1&amp;R&amp;12Лист&amp;P</oddHeader>
    <oddFooter>&amp;L&amp;"Arial Cyr,Bold"Секретарь&amp;C&amp;"Arial Cyr,Bold"Судья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gawk</cp:lastModifiedBy>
  <cp:lastPrinted>2011-10-03T13:44:43Z</cp:lastPrinted>
  <dcterms:created xsi:type="dcterms:W3CDTF">2005-09-23T10:20:12Z</dcterms:created>
  <dcterms:modified xsi:type="dcterms:W3CDTF">2011-10-03T13:46:13Z</dcterms:modified>
  <cp:category/>
  <cp:version/>
  <cp:contentType/>
  <cp:contentStatus/>
</cp:coreProperties>
</file>